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6" windowWidth="12120" windowHeight="8412" tabRatio="899" firstSheet="2" activeTab="2"/>
  </bookViews>
  <sheets>
    <sheet name="Hand Tools" sheetId="8" state="hidden" r:id="rId1"/>
    <sheet name="Names of Categories" sheetId="4" state="hidden" r:id="rId2"/>
    <sheet name="Tier 1 Pricing" sheetId="27" r:id="rId3"/>
  </sheets>
  <externalReferences>
    <externalReference r:id="rId4"/>
    <externalReference r:id="rId5"/>
  </externalReferences>
  <definedNames>
    <definedName name="international_spend">#REF!</definedName>
    <definedName name="international_volume">#REF!</definedName>
    <definedName name="name">#REF!</definedName>
    <definedName name="_xlnm.Print_Titles" localSheetId="0">'Hand Tools'!#REF!</definedName>
  </definedNames>
  <calcPr calcId="145621"/>
</workbook>
</file>

<file path=xl/calcChain.xml><?xml version="1.0" encoding="utf-8"?>
<calcChain xmlns="http://schemas.openxmlformats.org/spreadsheetml/2006/main">
  <c r="W5" i="27" l="1"/>
  <c r="W6" i="27"/>
  <c r="W7" i="27"/>
  <c r="W8" i="27"/>
  <c r="W9" i="27"/>
  <c r="W10" i="27"/>
  <c r="W11" i="27"/>
  <c r="W12" i="27"/>
  <c r="W13" i="27"/>
  <c r="W14" i="27"/>
  <c r="W15" i="27"/>
  <c r="W16" i="27"/>
  <c r="W17" i="27"/>
  <c r="W18" i="27"/>
  <c r="W19" i="27"/>
  <c r="W20" i="27"/>
  <c r="W21" i="27"/>
  <c r="W22" i="27"/>
  <c r="W23" i="27"/>
  <c r="W24" i="27"/>
  <c r="W25" i="27"/>
  <c r="W26" i="27"/>
  <c r="W27" i="27"/>
  <c r="W28" i="27"/>
  <c r="W29" i="27"/>
  <c r="W30" i="27"/>
  <c r="W31" i="27"/>
  <c r="W32" i="27"/>
  <c r="W33" i="27"/>
  <c r="W34" i="27"/>
  <c r="W35" i="27"/>
  <c r="W36" i="27"/>
  <c r="W37" i="27"/>
  <c r="W38" i="27"/>
  <c r="W39" i="27"/>
  <c r="W40" i="27"/>
  <c r="W41" i="27"/>
  <c r="W42" i="27"/>
  <c r="W43" i="27"/>
  <c r="W44" i="27"/>
  <c r="W45" i="27"/>
  <c r="W46" i="27"/>
  <c r="W47" i="27"/>
  <c r="W48" i="27"/>
  <c r="W49" i="27"/>
  <c r="W50" i="27"/>
  <c r="W51" i="27"/>
  <c r="W52" i="27"/>
  <c r="W53" i="27"/>
  <c r="W54" i="27"/>
  <c r="W55" i="27"/>
  <c r="W56" i="27"/>
  <c r="W57" i="27"/>
  <c r="W59" i="27"/>
  <c r="W60" i="27"/>
  <c r="W61" i="27"/>
  <c r="W62" i="27"/>
  <c r="W63" i="27"/>
  <c r="W64" i="27"/>
  <c r="W65" i="27"/>
  <c r="W66" i="27"/>
  <c r="W67" i="27"/>
  <c r="W68" i="27"/>
  <c r="W69" i="27"/>
  <c r="W70" i="27"/>
  <c r="W71" i="27"/>
  <c r="W72" i="27"/>
  <c r="W73" i="27"/>
  <c r="AA60" i="27" l="1"/>
  <c r="AA57" i="27"/>
  <c r="AA56" i="27"/>
  <c r="Z73" i="27"/>
  <c r="AA73" i="27" s="1"/>
  <c r="Z72" i="27"/>
  <c r="AA72" i="27" s="1"/>
  <c r="Z71" i="27"/>
  <c r="AA71" i="27" s="1"/>
  <c r="Z70" i="27"/>
  <c r="AA70" i="27" s="1"/>
  <c r="Z69" i="27"/>
  <c r="AA69" i="27" s="1"/>
  <c r="Z68" i="27"/>
  <c r="AA68" i="27" s="1"/>
  <c r="Z67" i="27"/>
  <c r="AA67" i="27" s="1"/>
  <c r="Z66" i="27"/>
  <c r="AA66" i="27" s="1"/>
  <c r="Z65" i="27"/>
  <c r="AA65" i="27" s="1"/>
  <c r="Z64" i="27"/>
  <c r="AA64" i="27" s="1"/>
  <c r="Z63" i="27"/>
  <c r="AA63" i="27" s="1"/>
  <c r="Z62" i="27"/>
  <c r="AA62" i="27" s="1"/>
  <c r="Z61" i="27"/>
  <c r="AA61" i="27" s="1"/>
  <c r="Z59" i="27"/>
  <c r="AA59" i="27" s="1"/>
  <c r="Z58" i="27"/>
  <c r="AA58" i="27" s="1"/>
  <c r="Z55" i="27"/>
  <c r="AA55" i="27" s="1"/>
  <c r="Z54" i="27"/>
  <c r="AA54" i="27" s="1"/>
  <c r="Z53" i="27"/>
  <c r="AA53" i="27" s="1"/>
  <c r="Z52" i="27"/>
  <c r="AA52" i="27" s="1"/>
  <c r="Z51" i="27"/>
  <c r="AA51" i="27" s="1"/>
  <c r="Z50" i="27"/>
  <c r="AA50" i="27" s="1"/>
  <c r="Z49" i="27"/>
  <c r="AA49" i="27" s="1"/>
  <c r="Z48" i="27"/>
  <c r="AA48" i="27" s="1"/>
  <c r="Z47" i="27"/>
  <c r="AA47" i="27" s="1"/>
  <c r="Z46" i="27"/>
  <c r="AA46" i="27" s="1"/>
  <c r="Z45" i="27"/>
  <c r="AA45" i="27" s="1"/>
  <c r="Z44" i="27"/>
  <c r="AA44" i="27" s="1"/>
  <c r="Z43" i="27"/>
  <c r="AA43" i="27" s="1"/>
  <c r="Z42" i="27"/>
  <c r="AA42" i="27" s="1"/>
  <c r="Z41" i="27"/>
  <c r="AA41" i="27" s="1"/>
  <c r="Z40" i="27"/>
  <c r="AA40" i="27" s="1"/>
  <c r="Z39" i="27"/>
  <c r="AA39" i="27" s="1"/>
  <c r="Z38" i="27"/>
  <c r="AA38" i="27" s="1"/>
  <c r="Z37" i="27"/>
  <c r="AA37" i="27" s="1"/>
  <c r="Z36" i="27"/>
  <c r="AA36" i="27" s="1"/>
  <c r="Z35" i="27"/>
  <c r="AA35" i="27" s="1"/>
  <c r="Z34" i="27"/>
  <c r="AA34" i="27" s="1"/>
  <c r="Z33" i="27"/>
  <c r="AA33" i="27" s="1"/>
  <c r="Z32" i="27"/>
  <c r="AA32" i="27" s="1"/>
  <c r="Z31" i="27"/>
  <c r="AA31" i="27" s="1"/>
  <c r="Z30" i="27"/>
  <c r="AA30" i="27" s="1"/>
  <c r="Z29" i="27"/>
  <c r="AA29" i="27" s="1"/>
  <c r="Z28" i="27"/>
  <c r="AA28" i="27" s="1"/>
  <c r="Z27" i="27"/>
  <c r="AA27" i="27" s="1"/>
  <c r="Z26" i="27"/>
  <c r="AA26" i="27" s="1"/>
  <c r="Z25" i="27"/>
  <c r="AA25" i="27" s="1"/>
  <c r="Z24" i="27"/>
  <c r="AA24" i="27" s="1"/>
  <c r="Z23" i="27"/>
  <c r="AA23" i="27" s="1"/>
  <c r="Z22" i="27"/>
  <c r="AA22" i="27" s="1"/>
  <c r="Z21" i="27"/>
  <c r="AA21" i="27" s="1"/>
  <c r="Z20" i="27"/>
  <c r="AA20" i="27" s="1"/>
  <c r="Z19" i="27"/>
  <c r="AA19" i="27" s="1"/>
  <c r="Z18" i="27"/>
  <c r="AA18" i="27" s="1"/>
  <c r="Z17" i="27"/>
  <c r="AA17" i="27" s="1"/>
  <c r="Z16" i="27"/>
  <c r="AA16" i="27" s="1"/>
  <c r="Z15" i="27"/>
  <c r="AA15" i="27" s="1"/>
  <c r="Z14" i="27"/>
  <c r="AA14" i="27" s="1"/>
  <c r="Z13" i="27"/>
  <c r="AA13" i="27" s="1"/>
  <c r="Z12" i="27"/>
  <c r="AA12" i="27" s="1"/>
  <c r="Z11" i="27"/>
  <c r="AA11" i="27" s="1"/>
  <c r="Z10" i="27"/>
  <c r="AA10" i="27" s="1"/>
  <c r="Z9" i="27"/>
  <c r="AA9" i="27" s="1"/>
  <c r="Z8" i="27"/>
  <c r="AA8" i="27" s="1"/>
  <c r="Z7" i="27"/>
  <c r="AA7" i="27" s="1"/>
  <c r="Z6" i="27"/>
  <c r="AA6" i="27" s="1"/>
  <c r="Z5" i="27"/>
  <c r="AA5" i="27" s="1"/>
  <c r="R60" i="27"/>
  <c r="R57" i="27"/>
  <c r="R56" i="27"/>
  <c r="C9" i="4" l="1"/>
  <c r="C10" i="4"/>
  <c r="C8" i="4"/>
  <c r="C7" i="4"/>
  <c r="C6" i="4"/>
  <c r="C5" i="4"/>
  <c r="C4" i="4"/>
  <c r="C3" i="4"/>
  <c r="C2" i="4"/>
  <c r="C12" i="4" s="1"/>
  <c r="C13" i="4" s="1"/>
</calcChain>
</file>

<file path=xl/sharedStrings.xml><?xml version="1.0" encoding="utf-8"?>
<sst xmlns="http://schemas.openxmlformats.org/spreadsheetml/2006/main" count="455" uniqueCount="259">
  <si>
    <t>Plumbing</t>
  </si>
  <si>
    <t>TOTAL</t>
  </si>
  <si>
    <t>Vendor</t>
  </si>
  <si>
    <t>Manufacturer</t>
  </si>
  <si>
    <t>Manufacturer Part Number</t>
  </si>
  <si>
    <t>Vendor Part #</t>
  </si>
  <si>
    <t>Product Description</t>
  </si>
  <si>
    <t>UOM</t>
  </si>
  <si>
    <t>Qty per UOM</t>
  </si>
  <si>
    <t>Electrical</t>
  </si>
  <si>
    <t>Fasteners</t>
  </si>
  <si>
    <t>General Maintenance</t>
  </si>
  <si>
    <t>Hand Tools</t>
  </si>
  <si>
    <t>HVAC</t>
  </si>
  <si>
    <t>Paint and Supplies</t>
  </si>
  <si>
    <t>Building Supplies</t>
  </si>
  <si>
    <t>Janitorial Supplies</t>
  </si>
  <si>
    <t>80% of TOTAL</t>
  </si>
  <si>
    <t>Ref #</t>
  </si>
  <si>
    <t>CA10</t>
  </si>
  <si>
    <t>CA11</t>
  </si>
  <si>
    <t>CA12</t>
  </si>
  <si>
    <t>CA13</t>
  </si>
  <si>
    <t>CA14</t>
  </si>
  <si>
    <t>CA15</t>
  </si>
  <si>
    <t>CA16</t>
  </si>
  <si>
    <t>CA17</t>
  </si>
  <si>
    <t>CA18</t>
  </si>
  <si>
    <t>CA19</t>
  </si>
  <si>
    <t>CA20</t>
  </si>
  <si>
    <t>CA21</t>
  </si>
  <si>
    <t>CA22</t>
  </si>
  <si>
    <t>CA23</t>
  </si>
  <si>
    <t>CA24</t>
  </si>
  <si>
    <t>CA25</t>
  </si>
  <si>
    <t>CA26</t>
  </si>
  <si>
    <t>CA28</t>
  </si>
  <si>
    <t>CA29</t>
  </si>
  <si>
    <t>CA30</t>
  </si>
  <si>
    <t>CA31</t>
  </si>
  <si>
    <t>CA32</t>
  </si>
  <si>
    <t>CA33</t>
  </si>
  <si>
    <t>CA34</t>
  </si>
  <si>
    <t>CA35</t>
  </si>
  <si>
    <t>CA36</t>
  </si>
  <si>
    <t>CA37</t>
  </si>
  <si>
    <t>CA38</t>
  </si>
  <si>
    <t>CA39</t>
  </si>
  <si>
    <t>CA40</t>
  </si>
  <si>
    <t>CA41</t>
  </si>
  <si>
    <t>CA42</t>
  </si>
  <si>
    <t>CA43</t>
  </si>
  <si>
    <t>CA44</t>
  </si>
  <si>
    <t>CA45</t>
  </si>
  <si>
    <t>CA46</t>
  </si>
  <si>
    <t>CA47</t>
  </si>
  <si>
    <t>CA48</t>
  </si>
  <si>
    <t>CA49</t>
  </si>
  <si>
    <t>CA50</t>
  </si>
  <si>
    <t>CA51</t>
  </si>
  <si>
    <t>CA56</t>
  </si>
  <si>
    <t>CA57</t>
  </si>
  <si>
    <t>CA58</t>
  </si>
  <si>
    <t>CA59</t>
  </si>
  <si>
    <t>CA60</t>
  </si>
  <si>
    <t>CA61</t>
  </si>
  <si>
    <t>CA62</t>
  </si>
  <si>
    <t>CA63</t>
  </si>
  <si>
    <t>CA64</t>
  </si>
  <si>
    <t>CA65</t>
  </si>
  <si>
    <t>CA66</t>
  </si>
  <si>
    <t>CA67</t>
  </si>
  <si>
    <t>CA68</t>
  </si>
  <si>
    <t>CA69</t>
  </si>
  <si>
    <t>CA70</t>
  </si>
  <si>
    <t>CA71</t>
  </si>
  <si>
    <t>CA72</t>
  </si>
  <si>
    <t>CA73</t>
  </si>
  <si>
    <t>CA74</t>
  </si>
  <si>
    <t>Historical Annual Qty Purchased</t>
  </si>
  <si>
    <t>CA01</t>
  </si>
  <si>
    <t>CA02</t>
  </si>
  <si>
    <t>CA03</t>
  </si>
  <si>
    <t>CA04</t>
  </si>
  <si>
    <t>CA05</t>
  </si>
  <si>
    <t>CA06</t>
  </si>
  <si>
    <t>CA07</t>
  </si>
  <si>
    <t>CA08</t>
  </si>
  <si>
    <t>CA09</t>
  </si>
  <si>
    <t>CRESCENT</t>
  </si>
  <si>
    <t>DEWALT</t>
  </si>
  <si>
    <t>DREMEL</t>
  </si>
  <si>
    <t>GRAINGER</t>
  </si>
  <si>
    <t>IRWIN</t>
  </si>
  <si>
    <t>MSC</t>
  </si>
  <si>
    <t>NORTON</t>
  </si>
  <si>
    <t>PROTO</t>
  </si>
  <si>
    <t>SNAP ON</t>
  </si>
  <si>
    <t>STANLEY</t>
  </si>
  <si>
    <t>WESTWARD</t>
  </si>
  <si>
    <t>5R708</t>
  </si>
  <si>
    <t>3H629</t>
  </si>
  <si>
    <t>4B164</t>
  </si>
  <si>
    <t>5MC52</t>
  </si>
  <si>
    <t>WEILER</t>
  </si>
  <si>
    <t>LUFKIN</t>
  </si>
  <si>
    <t>Utility Knife Blades</t>
  </si>
  <si>
    <t>Sander Grinder Wire</t>
  </si>
  <si>
    <t>Abrasive Cut-Off and</t>
  </si>
  <si>
    <t>Measuring Tapes</t>
  </si>
  <si>
    <t>EA</t>
  </si>
  <si>
    <t>5R858</t>
  </si>
  <si>
    <t>6HD44</t>
  </si>
  <si>
    <t>1XHT8</t>
  </si>
  <si>
    <t>5GC52</t>
  </si>
  <si>
    <t>3RA57</t>
  </si>
  <si>
    <t>4A807</t>
  </si>
  <si>
    <t>6C176</t>
  </si>
  <si>
    <t>Hacksaw and Coping S</t>
  </si>
  <si>
    <t>Staples and Brad Nai</t>
  </si>
  <si>
    <t>Adjustable Wrenches</t>
  </si>
  <si>
    <t>Abrasive Cut-Off and chop wheels</t>
  </si>
  <si>
    <t>5LL46</t>
  </si>
  <si>
    <t>5R850</t>
  </si>
  <si>
    <t>6A498</t>
  </si>
  <si>
    <t>4GA70</t>
  </si>
  <si>
    <t>4YR09</t>
  </si>
  <si>
    <t>6C177</t>
  </si>
  <si>
    <t>6R029</t>
  </si>
  <si>
    <t>4LD94</t>
  </si>
  <si>
    <t>4ZA24</t>
  </si>
  <si>
    <t>KLEIN TOOLS</t>
  </si>
  <si>
    <t>NICHOLSON</t>
  </si>
  <si>
    <t>Multi-Bit Screwdrive</t>
  </si>
  <si>
    <t>Cordless Tool Access</t>
  </si>
  <si>
    <t>Utility Knives</t>
  </si>
  <si>
    <t>Putty/Joint Knives,</t>
  </si>
  <si>
    <t>Hand Files and Rasps</t>
  </si>
  <si>
    <t>6C239</t>
  </si>
  <si>
    <t>3W842</t>
  </si>
  <si>
    <t>6C256</t>
  </si>
  <si>
    <t>SCREWDRIVER, PHILLIPS</t>
  </si>
  <si>
    <t>SCREWDRIVER, SLOTTED</t>
  </si>
  <si>
    <t>WHEEL, CUTOFF, PKG OF 5</t>
  </si>
  <si>
    <t>PKG</t>
  </si>
  <si>
    <t>6A111</t>
  </si>
  <si>
    <t>1AVD8</t>
  </si>
  <si>
    <t>1AVH4</t>
  </si>
  <si>
    <t>BASSICK</t>
  </si>
  <si>
    <t>Storage Device</t>
  </si>
  <si>
    <t>Phillips Insert Bit,#2,1 In L,1/4,Pk 5</t>
  </si>
  <si>
    <t>Hexhead Insert Bit,5/64,1 In L,1/4 In</t>
  </si>
  <si>
    <t>5R856</t>
  </si>
  <si>
    <t>1AM21</t>
  </si>
  <si>
    <t>5C928</t>
  </si>
  <si>
    <t>4A848</t>
  </si>
  <si>
    <t>4A854</t>
  </si>
  <si>
    <t>3A517</t>
  </si>
  <si>
    <t>4YR67</t>
  </si>
  <si>
    <t>6WU14</t>
  </si>
  <si>
    <t>4CR40</t>
  </si>
  <si>
    <t>4CW65</t>
  </si>
  <si>
    <t>VISE-GRIP</t>
  </si>
  <si>
    <t>CHANNELLOCK</t>
  </si>
  <si>
    <t>RIDGID</t>
  </si>
  <si>
    <t>Blade,Hacksaw</t>
  </si>
  <si>
    <t>Ratchet,1/2 In,Drive</t>
  </si>
  <si>
    <t>Hacksaw,Rubber Grip</t>
  </si>
  <si>
    <t>Screwdriver,Phillips</t>
  </si>
  <si>
    <t>Wire Stripper/Cutter</t>
  </si>
  <si>
    <t>Locking C Clamp,11 In,2 5/8 In Throat</t>
  </si>
  <si>
    <t>Hammer,Sledge</t>
  </si>
  <si>
    <t>Plier,Slip Joint,6 1/2</t>
  </si>
  <si>
    <t>Plier,Straight Jaw</t>
  </si>
  <si>
    <t>Wheel,Tubing Cutter</t>
  </si>
  <si>
    <t>STANLEY PROTO</t>
  </si>
  <si>
    <t>15828A</t>
  </si>
  <si>
    <t>12" HACKSAW BLADE STANLEY PROTO BLADE</t>
  </si>
  <si>
    <t>ATI590SMKSP1</t>
  </si>
  <si>
    <t>YA339</t>
  </si>
  <si>
    <t>EESX306A</t>
  </si>
  <si>
    <t>04747</t>
  </si>
  <si>
    <t>130683</t>
  </si>
  <si>
    <t>SHTMETALKIT SIOUX HAMMER&amp;DRILL</t>
  </si>
  <si>
    <t>SCRIBE</t>
  </si>
  <si>
    <t>WAVE FORM DEMO BOARD OPTION</t>
  </si>
  <si>
    <t>4 3/16 X 11"DRYWALL SANDPAPER"PKG OF 25"</t>
  </si>
  <si>
    <t>3CA88</t>
  </si>
  <si>
    <t>5C949</t>
  </si>
  <si>
    <t>4KZ97</t>
  </si>
  <si>
    <t>1WJT1</t>
  </si>
  <si>
    <t>5R854</t>
  </si>
  <si>
    <t>3PA11</t>
  </si>
  <si>
    <t>4PC42</t>
  </si>
  <si>
    <t>5HL16</t>
  </si>
  <si>
    <t>NO BRAND NAME ASSIGNED</t>
  </si>
  <si>
    <t>Utility Knife,Locking</t>
  </si>
  <si>
    <t>Utility Blades,Heavy Duty,2 7/16 L,PK 5</t>
  </si>
  <si>
    <t>Hammer Bit,1/4 In</t>
  </si>
  <si>
    <t>Water Key,Four Way,Steel,Vinyl Pouch</t>
  </si>
  <si>
    <t>Abrasive Cut Off Wheel</t>
  </si>
  <si>
    <t>Chop Saw Wheel,14 Dia</t>
  </si>
  <si>
    <t>Measuring Tape,25 Ft x 1 1/4 In,Forward</t>
  </si>
  <si>
    <t>EEMS323G14IN</t>
  </si>
  <si>
    <t>EEMS300G14IN</t>
  </si>
  <si>
    <t>TTC2800</t>
  </si>
  <si>
    <t>L5CT17PCX</t>
  </si>
  <si>
    <t>EESC316G14IN</t>
  </si>
  <si>
    <t>KRS7022PJK</t>
  </si>
  <si>
    <t>INDUSTRIAL VERUS</t>
  </si>
  <si>
    <t>8.4 MODIS ELITE</t>
  </si>
  <si>
    <t>MASTER CALIBRATION SYSTEM</t>
  </si>
  <si>
    <t>LCD PC TOUCHSCREEN W ARM</t>
  </si>
  <si>
    <t>8.4 SOLUS PRO ELITE</t>
  </si>
  <si>
    <t>54W 36H 29D STAT CAB ELEC ORG</t>
  </si>
  <si>
    <t>D350</t>
  </si>
  <si>
    <t>DORINGER COLD SAWS</t>
  </si>
  <si>
    <t>METAL COLD SAW D350 ELECTRIC POWER TOOLS  QIA</t>
  </si>
  <si>
    <t>2P2307</t>
  </si>
  <si>
    <t>SIOUX TOOLS INC.</t>
  </si>
  <si>
    <t>1/4 HEX QUICK CHANGE SIOUX AIR SCREWDRIVER</t>
  </si>
  <si>
    <t>1226-S</t>
  </si>
  <si>
    <t>SET</t>
  </si>
  <si>
    <t>26PC  6PT STD/12PT STD BLACKHAWK 1/2 DR SCKT SET</t>
  </si>
  <si>
    <t>4BY34</t>
  </si>
  <si>
    <t>1GEB8</t>
  </si>
  <si>
    <t>3XB19</t>
  </si>
  <si>
    <t>1MDW5</t>
  </si>
  <si>
    <t>2GME4</t>
  </si>
  <si>
    <t>2AEW1</t>
  </si>
  <si>
    <t>2AEU6</t>
  </si>
  <si>
    <t>Battery,18.0 V,2.4 Ah</t>
  </si>
  <si>
    <t>6 Drawer Tool Cabinet</t>
  </si>
  <si>
    <t>Cordless Hammer Drill/Driver Kit.18.0 V</t>
  </si>
  <si>
    <t>Tool Set,Master,296pc</t>
  </si>
  <si>
    <t>Micrometer Set,0 to 6 In,0.0001 In,6 Pc</t>
  </si>
  <si>
    <t>Pressing Tool,Cordless,For 1/2 To 2 In</t>
  </si>
  <si>
    <t>Impact Wrench Kit,12.0 VDC,3/8 In Drive</t>
  </si>
  <si>
    <t>Drill/Driver Kit,18VDC,1/2 In,Compact</t>
  </si>
  <si>
    <t>BLACKHAWK</t>
  </si>
  <si>
    <t>MITUTOYO</t>
  </si>
  <si>
    <t>Historial Spend</t>
  </si>
  <si>
    <t>Avg Historical Unit Price</t>
  </si>
  <si>
    <t>Applied</t>
  </si>
  <si>
    <t>Fastenal</t>
  </si>
  <si>
    <t>Hagemeyer</t>
  </si>
  <si>
    <t>NAPA</t>
  </si>
  <si>
    <t>Snap On</t>
  </si>
  <si>
    <t>No Bid</t>
  </si>
  <si>
    <t>Applied Equivilant</t>
  </si>
  <si>
    <t>Fastenal Equivilant</t>
  </si>
  <si>
    <t>Graybar Equivilant</t>
  </si>
  <si>
    <t>Hagemeyer Equivilant</t>
  </si>
  <si>
    <t>Hilti Equivilant</t>
  </si>
  <si>
    <t>MSC Equiviliant</t>
  </si>
  <si>
    <t>Minimum Price</t>
  </si>
  <si>
    <t xml:space="preserve">Snap On </t>
  </si>
  <si>
    <t>Masking Factor Dynamic</t>
  </si>
  <si>
    <t>TIER 1 PRICING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</si>
</sst>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0.00_)"/>
    <numFmt numFmtId="167" formatCode="#,##0\ &quot;EA&quot;"/>
  </numFmts>
  <fonts count="16" x14ac:knownFonts="1">
    <font>
      <sz val="11"/>
      <color theme="1"/>
      <name val="Calibri"/>
      <family val="2"/>
      <scheme val="minor"/>
    </font>
    <font>
      <sz val="11"/>
      <color indexed="8"/>
      <name val="Calibri"/>
      <family val="2"/>
    </font>
    <font>
      <sz val="8"/>
      <name val="Times New Roman"/>
      <family val="1"/>
    </font>
    <font>
      <sz val="10"/>
      <name val="Arial"/>
      <family val="2"/>
    </font>
    <font>
      <sz val="8"/>
      <name val="Arial"/>
      <family val="2"/>
    </font>
    <font>
      <b/>
      <sz val="12"/>
      <name val="Arial"/>
      <family val="2"/>
    </font>
    <font>
      <sz val="8"/>
      <name val="MS Sans Serif"/>
      <family val="2"/>
    </font>
    <font>
      <b/>
      <i/>
      <sz val="16"/>
      <name val="Helv"/>
    </font>
    <font>
      <sz val="10"/>
      <name val="Arial"/>
      <family val="2"/>
    </font>
    <font>
      <sz val="10"/>
      <color indexed="8"/>
      <name val="Arial"/>
      <family val="2"/>
    </font>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11"/>
      <color indexed="8"/>
      <name val="Calibri"/>
      <family val="2"/>
      <scheme val="minor"/>
    </font>
    <font>
      <b/>
      <sz val="2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auto="1"/>
      </top>
      <bottom style="thin">
        <color indexed="64"/>
      </bottom>
      <diagonal/>
    </border>
  </borders>
  <cellStyleXfs count="20">
    <xf numFmtId="0" fontId="0" fillId="0" borderId="0"/>
    <xf numFmtId="43" fontId="1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4" fillId="3" borderId="3" applyNumberFormat="0" applyBorder="0" applyAlignment="0" applyProtection="0"/>
    <xf numFmtId="0" fontId="6" fillId="0" borderId="0" applyNumberFormat="0" applyFill="0" applyBorder="0" applyProtection="0"/>
    <xf numFmtId="166" fontId="7" fillId="0" borderId="0"/>
    <xf numFmtId="0" fontId="2" fillId="0" borderId="0"/>
    <xf numFmtId="0" fontId="3" fillId="0" borderId="0"/>
    <xf numFmtId="0" fontId="8" fillId="0" borderId="0"/>
    <xf numFmtId="0" fontId="3" fillId="0" borderId="0"/>
    <xf numFmtId="0" fontId="3" fillId="0" borderId="0"/>
    <xf numFmtId="0" fontId="3" fillId="0" borderId="0"/>
    <xf numFmtId="0" fontId="3" fillId="0" borderId="0"/>
    <xf numFmtId="0" fontId="9" fillId="0" borderId="0"/>
    <xf numFmtId="10" fontId="3" fillId="0" borderId="0" applyFont="0" applyFill="0" applyBorder="0" applyAlignment="0" applyProtection="0"/>
    <xf numFmtId="0" fontId="1" fillId="0" borderId="0"/>
  </cellStyleXfs>
  <cellXfs count="62">
    <xf numFmtId="0" fontId="0" fillId="0" borderId="0" xfId="0"/>
    <xf numFmtId="44" fontId="0" fillId="0" borderId="0" xfId="0" applyNumberFormat="1"/>
    <xf numFmtId="0" fontId="11" fillId="4" borderId="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1" fillId="4" borderId="4" xfId="0" applyNumberFormat="1" applyFont="1" applyFill="1" applyBorder="1" applyAlignment="1">
      <alignment horizontal="center" vertical="center" wrapText="1"/>
    </xf>
    <xf numFmtId="164" fontId="11" fillId="4" borderId="4" xfId="0" applyNumberFormat="1" applyFont="1" applyFill="1" applyBorder="1" applyAlignment="1">
      <alignment horizontal="center" vertical="center" wrapText="1"/>
    </xf>
    <xf numFmtId="165" fontId="11" fillId="4" borderId="4" xfId="1" applyNumberFormat="1" applyFont="1" applyFill="1" applyBorder="1" applyAlignment="1">
      <alignment horizontal="right" vertical="center" wrapText="1"/>
    </xf>
    <xf numFmtId="10" fontId="0" fillId="0" borderId="0" xfId="0" applyNumberFormat="1"/>
    <xf numFmtId="10" fontId="0" fillId="0" borderId="0" xfId="0" applyNumberFormat="1" applyAlignment="1">
      <alignment wrapText="1"/>
    </xf>
    <xf numFmtId="0" fontId="0" fillId="0" borderId="0" xfId="0" applyAlignment="1">
      <alignment wrapText="1"/>
    </xf>
    <xf numFmtId="0" fontId="0" fillId="0" borderId="0" xfId="0" applyFont="1" applyFill="1"/>
    <xf numFmtId="0" fontId="0" fillId="0" borderId="3" xfId="0" applyFont="1" applyFill="1" applyBorder="1"/>
    <xf numFmtId="0" fontId="0" fillId="0" borderId="3" xfId="0" applyFont="1" applyFill="1" applyBorder="1" applyAlignment="1">
      <alignment horizontal="left"/>
    </xf>
    <xf numFmtId="0" fontId="0" fillId="0" borderId="3" xfId="0" applyNumberFormat="1" applyFont="1" applyFill="1" applyBorder="1" applyProtection="1">
      <protection locked="0"/>
    </xf>
    <xf numFmtId="164" fontId="0" fillId="0" borderId="3" xfId="0" applyNumberFormat="1" applyFont="1" applyFill="1" applyBorder="1" applyProtection="1">
      <protection locked="0"/>
    </xf>
    <xf numFmtId="164" fontId="0" fillId="0" borderId="10" xfId="0" applyNumberFormat="1" applyFont="1" applyFill="1" applyBorder="1" applyProtection="1">
      <protection locked="0"/>
    </xf>
    <xf numFmtId="164" fontId="0" fillId="0" borderId="10" xfId="0" applyNumberFormat="1" applyFont="1" applyFill="1" applyBorder="1" applyAlignment="1" applyProtection="1">
      <alignment horizontal="center"/>
      <protection locked="0"/>
    </xf>
    <xf numFmtId="0" fontId="0" fillId="0" borderId="0" xfId="0" applyFont="1"/>
    <xf numFmtId="10" fontId="0" fillId="0" borderId="0" xfId="0" applyNumberFormat="1" applyFont="1"/>
    <xf numFmtId="0" fontId="0" fillId="0" borderId="3" xfId="1" applyNumberFormat="1" applyFont="1" applyFill="1" applyBorder="1" applyAlignment="1">
      <alignment horizontal="right"/>
    </xf>
    <xf numFmtId="165" fontId="0" fillId="0" borderId="3" xfId="1" applyNumberFormat="1" applyFont="1" applyFill="1" applyBorder="1" applyAlignment="1">
      <alignment horizontal="right"/>
    </xf>
    <xf numFmtId="1" fontId="0" fillId="0" borderId="3" xfId="0" applyNumberFormat="1" applyFont="1" applyFill="1" applyBorder="1" applyAlignment="1">
      <alignment horizontal="left"/>
    </xf>
    <xf numFmtId="0" fontId="0" fillId="0" borderId="6" xfId="1" applyNumberFormat="1" applyFont="1" applyFill="1" applyBorder="1" applyAlignment="1">
      <alignment horizontal="right"/>
    </xf>
    <xf numFmtId="0" fontId="0" fillId="0" borderId="3" xfId="0" applyFont="1" applyBorder="1" applyAlignment="1">
      <alignment horizontal="left" vertical="center"/>
    </xf>
    <xf numFmtId="0" fontId="0" fillId="0" borderId="6" xfId="0" applyFont="1" applyFill="1" applyBorder="1" applyAlignment="1">
      <alignment horizontal="left"/>
    </xf>
    <xf numFmtId="0" fontId="0" fillId="0" borderId="3" xfId="0" applyFont="1" applyBorder="1"/>
    <xf numFmtId="0" fontId="0" fillId="0" borderId="3" xfId="0" applyFont="1" applyBorder="1" applyAlignment="1">
      <alignment horizontal="right"/>
    </xf>
    <xf numFmtId="0" fontId="14" fillId="0" borderId="3" xfId="0" applyFont="1" applyFill="1" applyBorder="1" applyAlignment="1">
      <alignment horizontal="left" vertical="center" wrapText="1"/>
    </xf>
    <xf numFmtId="167" fontId="14" fillId="0" borderId="3" xfId="0" applyNumberFormat="1" applyFont="1" applyFill="1" applyBorder="1" applyAlignment="1">
      <alignment horizontal="right" vertical="center"/>
    </xf>
    <xf numFmtId="0" fontId="14" fillId="0" borderId="3" xfId="19" applyNumberFormat="1" applyFont="1" applyFill="1" applyBorder="1" applyAlignment="1">
      <alignment horizontal="left" vertical="center" wrapText="1"/>
    </xf>
    <xf numFmtId="2" fontId="14" fillId="0" borderId="3" xfId="19"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1" applyNumberFormat="1" applyFont="1" applyFill="1" applyBorder="1" applyAlignment="1">
      <alignment horizontal="left" wrapText="1"/>
    </xf>
    <xf numFmtId="0" fontId="14"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167" fontId="14" fillId="0" borderId="0" xfId="0" applyNumberFormat="1" applyFont="1" applyFill="1" applyBorder="1" applyAlignment="1">
      <alignment horizontal="right" vertical="center"/>
    </xf>
    <xf numFmtId="0" fontId="14" fillId="0" borderId="8" xfId="0" applyFont="1" applyFill="1" applyBorder="1" applyAlignment="1">
      <alignment horizontal="left" vertical="center" wrapText="1"/>
    </xf>
    <xf numFmtId="0" fontId="0" fillId="0" borderId="5" xfId="0" applyFont="1" applyFill="1" applyBorder="1"/>
    <xf numFmtId="0" fontId="14" fillId="0" borderId="5" xfId="0" applyFont="1" applyFill="1" applyBorder="1" applyAlignment="1">
      <alignment horizontal="left" vertical="center" wrapText="1"/>
    </xf>
    <xf numFmtId="0" fontId="14" fillId="0" borderId="9" xfId="0" applyFont="1" applyFill="1" applyBorder="1" applyAlignment="1">
      <alignment horizontal="left" vertical="center" wrapText="1"/>
    </xf>
    <xf numFmtId="167" fontId="14" fillId="0" borderId="6" xfId="0" applyNumberFormat="1" applyFont="1" applyFill="1" applyBorder="1" applyAlignment="1">
      <alignment horizontal="right" vertical="center"/>
    </xf>
    <xf numFmtId="0" fontId="13" fillId="0" borderId="3" xfId="0" applyFont="1" applyBorder="1" applyAlignment="1">
      <alignment horizontal="left"/>
    </xf>
    <xf numFmtId="0" fontId="13" fillId="0" borderId="3" xfId="0" applyFont="1" applyBorder="1"/>
    <xf numFmtId="0" fontId="14" fillId="0" borderId="3" xfId="17" applyFont="1" applyFill="1" applyBorder="1" applyAlignment="1"/>
    <xf numFmtId="0" fontId="14" fillId="0" borderId="3" xfId="17" applyFont="1" applyFill="1" applyBorder="1" applyAlignment="1">
      <alignment horizontal="left"/>
    </xf>
    <xf numFmtId="0" fontId="14" fillId="0" borderId="4" xfId="13" applyFont="1" applyFill="1" applyBorder="1" applyAlignment="1">
      <alignment vertical="center" wrapText="1"/>
    </xf>
    <xf numFmtId="0" fontId="14" fillId="0" borderId="0" xfId="15" applyFont="1" applyFill="1" applyBorder="1" applyAlignment="1">
      <alignment horizontal="left" vertical="center" wrapText="1"/>
    </xf>
    <xf numFmtId="0" fontId="14" fillId="0" borderId="0" xfId="14" applyFont="1" applyFill="1" applyBorder="1" applyAlignment="1">
      <alignment vertical="center" wrapText="1"/>
    </xf>
    <xf numFmtId="167" fontId="14" fillId="0" borderId="0" xfId="16" applyNumberFormat="1" applyFont="1" applyFill="1" applyBorder="1" applyAlignment="1">
      <alignment horizontal="right" vertical="center"/>
    </xf>
    <xf numFmtId="0" fontId="14" fillId="0" borderId="3" xfId="13" applyFont="1" applyFill="1" applyBorder="1" applyAlignment="1">
      <alignment vertical="center" wrapText="1"/>
    </xf>
    <xf numFmtId="0" fontId="14" fillId="0" borderId="7" xfId="15" applyFont="1" applyFill="1" applyBorder="1" applyAlignment="1">
      <alignment horizontal="left" vertical="center" wrapText="1"/>
    </xf>
    <xf numFmtId="0" fontId="14" fillId="0" borderId="3" xfId="14" applyFont="1" applyFill="1" applyBorder="1" applyAlignment="1">
      <alignment vertical="center" wrapText="1"/>
    </xf>
    <xf numFmtId="167" fontId="14" fillId="0" borderId="3" xfId="16" applyNumberFormat="1" applyFont="1" applyFill="1" applyBorder="1" applyAlignment="1">
      <alignment horizontal="right" vertical="center"/>
    </xf>
    <xf numFmtId="0" fontId="14" fillId="0" borderId="5" xfId="13" applyFont="1" applyFill="1" applyBorder="1" applyAlignment="1">
      <alignment vertical="center" wrapText="1"/>
    </xf>
    <xf numFmtId="0" fontId="15" fillId="0" borderId="0" xfId="0" applyFont="1" applyAlignment="1">
      <alignment horizont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65" fontId="11" fillId="0" borderId="10" xfId="1" applyNumberFormat="1" applyFont="1" applyFill="1" applyBorder="1" applyAlignment="1">
      <alignment horizontal="right" vertical="center" wrapText="1"/>
    </xf>
    <xf numFmtId="0" fontId="11" fillId="0" borderId="1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0" fontId="12" fillId="5" borderId="10" xfId="0" applyFont="1" applyFill="1" applyBorder="1"/>
  </cellXfs>
  <cellStyles count="20">
    <cellStyle name="Comma" xfId="1" builtinId="3"/>
    <cellStyle name="Comma 2" xfId="2"/>
    <cellStyle name="Currency 2" xfId="3"/>
    <cellStyle name="Grey" xfId="4"/>
    <cellStyle name="Header1" xfId="5"/>
    <cellStyle name="Header2" xfId="6"/>
    <cellStyle name="Input [yellow]" xfId="7"/>
    <cellStyle name="Name" xfId="8"/>
    <cellStyle name="Normal" xfId="0" builtinId="0"/>
    <cellStyle name="Normal - Style1" xfId="9"/>
    <cellStyle name="Normal 2" xfId="10"/>
    <cellStyle name="Normal 3" xfId="11"/>
    <cellStyle name="Normal 4" xfId="12"/>
    <cellStyle name="Normal 5" xfId="13"/>
    <cellStyle name="Normal 6" xfId="14"/>
    <cellStyle name="Normal 7" xfId="15"/>
    <cellStyle name="Normal 8" xfId="16"/>
    <cellStyle name="Normal_Sheet1" xfId="19"/>
    <cellStyle name="Normal_Sheet2_1" xfId="17"/>
    <cellStyle name="Percent [2]" xfId="18"/>
  </cellStyles>
  <dxfs count="1">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06520/Desktop/NASPO%20Tools%20List%20IREF-Non%20Ir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NAP-ON/SnapOnTier1Pricing-8-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and and Power Tools Pricing"/>
      <sheetName val="Discounts &amp; Incentives"/>
      <sheetName val="Hand Tools"/>
      <sheetName val="Names of Categories"/>
      <sheetName val="Sheet1"/>
      <sheetName val="Sheet2"/>
      <sheetName val="Sheet3"/>
    </sheetNames>
    <sheetDataSet>
      <sheetData sheetId="0" refreshError="1"/>
      <sheetData sheetId="1" refreshError="1">
        <row r="2">
          <cell r="A2" t="str">
            <v>Hand and Power Tools</v>
          </cell>
          <cell r="F2">
            <v>0</v>
          </cell>
        </row>
        <row r="3">
          <cell r="A3">
            <v>0</v>
          </cell>
          <cell r="B3" t="str">
            <v>Respondent's Name:</v>
          </cell>
          <cell r="C3">
            <v>0</v>
          </cell>
          <cell r="D3">
            <v>0</v>
          </cell>
          <cell r="E3" t="str">
            <v>Hagemeyer North America</v>
          </cell>
          <cell r="F3">
            <v>0</v>
          </cell>
          <cell r="G3">
            <v>0</v>
          </cell>
        </row>
        <row r="4">
          <cell r="A4">
            <v>0</v>
          </cell>
          <cell r="B4" t="str">
            <v>There are four sections in this sheet.  Please complete all four sections.  You can jump to the different sections by clicking on the appropriate link below.  For detailed instructions on how to fill out these sections, please refer to "Instructions" sheet.  Only the yellow-shaded cells are to be filled by the Respondent.</v>
          </cell>
          <cell r="C4">
            <v>0</v>
          </cell>
          <cell r="D4">
            <v>0</v>
          </cell>
          <cell r="E4">
            <v>0</v>
          </cell>
          <cell r="F4">
            <v>0</v>
          </cell>
          <cell r="G4">
            <v>0</v>
          </cell>
        </row>
        <row r="5">
          <cell r="A5">
            <v>0</v>
          </cell>
          <cell r="F5">
            <v>0</v>
          </cell>
        </row>
        <row r="6">
          <cell r="A6">
            <v>0</v>
          </cell>
          <cell r="B6" t="str">
            <v>TIER 1</v>
          </cell>
          <cell r="C6">
            <v>0</v>
          </cell>
          <cell r="D6">
            <v>0</v>
          </cell>
          <cell r="E6" t="str">
            <v>Fixed Contract Pricing (Inclusive of Standard Delivery)</v>
          </cell>
          <cell r="F6">
            <v>0</v>
          </cell>
        </row>
        <row r="7">
          <cell r="A7">
            <v>0</v>
          </cell>
          <cell r="B7" t="str">
            <v>TIER 2</v>
          </cell>
          <cell r="C7">
            <v>0</v>
          </cell>
          <cell r="D7">
            <v>0</v>
          </cell>
          <cell r="E7" t="str">
            <v>Discount % off List Price by Manufacturer (Inclusive of Standard Delivery)</v>
          </cell>
          <cell r="F7">
            <v>0</v>
          </cell>
        </row>
        <row r="8">
          <cell r="A8">
            <v>0</v>
          </cell>
          <cell r="B8" t="str">
            <v xml:space="preserve">TIER 2 SAMPLE </v>
          </cell>
          <cell r="C8">
            <v>0</v>
          </cell>
          <cell r="D8">
            <v>0</v>
          </cell>
          <cell r="E8" t="str">
            <v>Tier 2 Sample Pricing (Inclusive of Standrd Delivery)</v>
          </cell>
          <cell r="F8">
            <v>0</v>
          </cell>
        </row>
        <row r="9">
          <cell r="B9" t="str">
            <v>NON-STANDARD DELIVERY</v>
          </cell>
          <cell r="C9">
            <v>0</v>
          </cell>
          <cell r="D9">
            <v>0</v>
          </cell>
          <cell r="E9" t="str">
            <v>Mark-Up and Mark-Down for Rush Delivery and In-Store Pick Up</v>
          </cell>
          <cell r="F9">
            <v>0</v>
          </cell>
        </row>
        <row r="10">
          <cell r="B10">
            <v>0</v>
          </cell>
        </row>
        <row r="11">
          <cell r="G11">
            <v>0</v>
          </cell>
          <cell r="H11">
            <v>0</v>
          </cell>
          <cell r="I11">
            <v>0</v>
          </cell>
          <cell r="J11">
            <v>0</v>
          </cell>
          <cell r="K11" t="str">
            <v>IDENTICAL PRODUCT</v>
          </cell>
        </row>
        <row r="12">
          <cell r="B12" t="str">
            <v>Ref #</v>
          </cell>
          <cell r="C12" t="str">
            <v>Vendor</v>
          </cell>
          <cell r="D12" t="str">
            <v>Vendor Part #</v>
          </cell>
          <cell r="E12" t="str">
            <v>Manufacturer</v>
          </cell>
          <cell r="F12" t="str">
            <v>Manufacturer Part Number</v>
          </cell>
          <cell r="G12" t="str">
            <v>Product Description</v>
          </cell>
          <cell r="H12" t="str">
            <v>UOM</v>
          </cell>
          <cell r="I12" t="str">
            <v>Qty per UOM</v>
          </cell>
          <cell r="J12" t="str">
            <v>Historical Annual Qty Purchased</v>
          </cell>
          <cell r="K12" t="str">
            <v>Your Part Number</v>
          </cell>
        </row>
        <row r="13">
          <cell r="B13">
            <v>0</v>
          </cell>
          <cell r="C13">
            <v>0</v>
          </cell>
          <cell r="D13">
            <v>0</v>
          </cell>
          <cell r="E13">
            <v>0</v>
          </cell>
          <cell r="F13">
            <v>0</v>
          </cell>
          <cell r="G13">
            <v>0</v>
          </cell>
          <cell r="H13">
            <v>0</v>
          </cell>
          <cell r="I13">
            <v>0</v>
          </cell>
          <cell r="J13">
            <v>0</v>
          </cell>
          <cell r="K13">
            <v>0</v>
          </cell>
        </row>
        <row r="14">
          <cell r="A14" t="str">
            <v>TIER 1</v>
          </cell>
          <cell r="B14">
            <v>0</v>
          </cell>
          <cell r="C14">
            <v>0</v>
          </cell>
          <cell r="D14">
            <v>0</v>
          </cell>
          <cell r="E14">
            <v>0</v>
          </cell>
          <cell r="F14">
            <v>0</v>
          </cell>
          <cell r="G14">
            <v>0</v>
          </cell>
          <cell r="H14">
            <v>0</v>
          </cell>
          <cell r="I14">
            <v>0</v>
          </cell>
          <cell r="J14">
            <v>0</v>
          </cell>
          <cell r="K14">
            <v>0</v>
          </cell>
        </row>
        <row r="15">
          <cell r="B15" t="str">
            <v>CA01</v>
          </cell>
          <cell r="C15" t="str">
            <v>GRAINGER</v>
          </cell>
          <cell r="D15" t="str">
            <v>5R708</v>
          </cell>
          <cell r="E15" t="str">
            <v>STANLEY</v>
          </cell>
          <cell r="F15">
            <v>0</v>
          </cell>
          <cell r="G15" t="str">
            <v>Utility Knife Blades</v>
          </cell>
          <cell r="H15" t="str">
            <v>EA</v>
          </cell>
          <cell r="I15">
            <v>1</v>
          </cell>
          <cell r="J15">
            <v>2500</v>
          </cell>
          <cell r="K15">
            <v>140177</v>
          </cell>
        </row>
        <row r="16">
          <cell r="B16" t="str">
            <v>CA02</v>
          </cell>
          <cell r="C16" t="str">
            <v>GRAINGER</v>
          </cell>
          <cell r="D16" t="str">
            <v>3H629</v>
          </cell>
          <cell r="E16" t="str">
            <v>WEILER</v>
          </cell>
          <cell r="F16">
            <v>0</v>
          </cell>
          <cell r="G16" t="str">
            <v>Sander Grinder Wire</v>
          </cell>
          <cell r="H16" t="str">
            <v>EA</v>
          </cell>
          <cell r="I16">
            <v>1</v>
          </cell>
          <cell r="J16">
            <v>500</v>
          </cell>
          <cell r="K16">
            <v>112840</v>
          </cell>
        </row>
        <row r="17">
          <cell r="B17" t="str">
            <v>CA03</v>
          </cell>
          <cell r="C17" t="str">
            <v>GRAINGER</v>
          </cell>
          <cell r="D17" t="str">
            <v>4B164</v>
          </cell>
          <cell r="E17" t="str">
            <v>NORTON</v>
          </cell>
          <cell r="F17">
            <v>0</v>
          </cell>
          <cell r="G17" t="str">
            <v>Abrasive Cut-Off and chop wheels</v>
          </cell>
          <cell r="H17" t="str">
            <v>EA</v>
          </cell>
          <cell r="I17">
            <v>1</v>
          </cell>
          <cell r="J17">
            <v>475</v>
          </cell>
          <cell r="K17">
            <v>385288</v>
          </cell>
        </row>
        <row r="18">
          <cell r="B18" t="str">
            <v>CA04</v>
          </cell>
          <cell r="C18" t="str">
            <v>GRAINGER</v>
          </cell>
          <cell r="D18" t="str">
            <v>5MC52</v>
          </cell>
          <cell r="E18" t="str">
            <v>LUFKIN</v>
          </cell>
          <cell r="F18">
            <v>0</v>
          </cell>
          <cell r="G18" t="str">
            <v>Measuring Tapes</v>
          </cell>
          <cell r="H18" t="str">
            <v>EA</v>
          </cell>
          <cell r="I18">
            <v>1</v>
          </cell>
          <cell r="J18">
            <v>280</v>
          </cell>
          <cell r="K18">
            <v>18575</v>
          </cell>
        </row>
        <row r="19">
          <cell r="B19" t="str">
            <v>CA05</v>
          </cell>
          <cell r="C19" t="str">
            <v>GRAINGER</v>
          </cell>
          <cell r="D19" t="str">
            <v>5R858</v>
          </cell>
          <cell r="E19" t="str">
            <v>STANLEY</v>
          </cell>
          <cell r="F19">
            <v>0</v>
          </cell>
          <cell r="G19" t="str">
            <v>Hacksaw and Coping S</v>
          </cell>
          <cell r="H19" t="str">
            <v>EA</v>
          </cell>
          <cell r="I19">
            <v>1</v>
          </cell>
          <cell r="J19">
            <v>275</v>
          </cell>
          <cell r="K19">
            <v>41568</v>
          </cell>
        </row>
        <row r="20">
          <cell r="B20" t="str">
            <v>CA06</v>
          </cell>
          <cell r="C20" t="str">
            <v>GRAINGER</v>
          </cell>
          <cell r="D20" t="str">
            <v>6HD44</v>
          </cell>
          <cell r="E20" t="str">
            <v>DEWALT</v>
          </cell>
          <cell r="F20">
            <v>0</v>
          </cell>
          <cell r="G20" t="str">
            <v>Abrasive Cut-Off and chop wheels</v>
          </cell>
          <cell r="H20" t="str">
            <v>EA</v>
          </cell>
          <cell r="I20">
            <v>1</v>
          </cell>
          <cell r="J20">
            <v>233</v>
          </cell>
          <cell r="K20" t="str">
            <v>G49589</v>
          </cell>
        </row>
        <row r="21">
          <cell r="B21" t="str">
            <v>CA07</v>
          </cell>
          <cell r="C21" t="str">
            <v>GRAINGER</v>
          </cell>
          <cell r="D21" t="str">
            <v>1XHT8</v>
          </cell>
          <cell r="E21" t="str">
            <v>STANLEY</v>
          </cell>
          <cell r="F21">
            <v>0</v>
          </cell>
          <cell r="G21" t="str">
            <v>Staples and Brad Nai</v>
          </cell>
          <cell r="H21" t="str">
            <v>EA</v>
          </cell>
          <cell r="I21">
            <v>1</v>
          </cell>
          <cell r="J21">
            <v>204</v>
          </cell>
          <cell r="K21" t="str">
            <v>J23989</v>
          </cell>
        </row>
        <row r="22">
          <cell r="B22" t="str">
            <v>CA08</v>
          </cell>
          <cell r="C22" t="str">
            <v>GRAINGER</v>
          </cell>
          <cell r="D22" t="str">
            <v>5GC52</v>
          </cell>
          <cell r="E22" t="str">
            <v>NORTON</v>
          </cell>
          <cell r="F22">
            <v>0</v>
          </cell>
          <cell r="G22" t="str">
            <v>Abrasive Cut-Off and chop wheels</v>
          </cell>
          <cell r="H22" t="str">
            <v>EA</v>
          </cell>
          <cell r="I22">
            <v>1</v>
          </cell>
          <cell r="J22">
            <v>203</v>
          </cell>
          <cell r="K22">
            <v>929579</v>
          </cell>
        </row>
        <row r="23">
          <cell r="B23" t="str">
            <v>CA09</v>
          </cell>
          <cell r="C23" t="str">
            <v>GRAINGER</v>
          </cell>
          <cell r="D23" t="str">
            <v>3RA57</v>
          </cell>
          <cell r="E23" t="str">
            <v>NORTON</v>
          </cell>
          <cell r="F23">
            <v>0</v>
          </cell>
          <cell r="G23" t="str">
            <v>Abrasive Cut-Off and chop wheels</v>
          </cell>
          <cell r="H23" t="str">
            <v>EA</v>
          </cell>
          <cell r="I23">
            <v>1</v>
          </cell>
          <cell r="J23">
            <v>200</v>
          </cell>
          <cell r="K23" t="str">
            <v>Q09839</v>
          </cell>
        </row>
        <row r="24">
          <cell r="B24" t="str">
            <v>CA10</v>
          </cell>
          <cell r="C24" t="str">
            <v>GRAINGER</v>
          </cell>
          <cell r="D24" t="str">
            <v>4A807</v>
          </cell>
          <cell r="E24" t="str">
            <v>STANLEY</v>
          </cell>
          <cell r="F24">
            <v>0</v>
          </cell>
          <cell r="G24" t="str">
            <v>Utility Knife Blades</v>
          </cell>
          <cell r="H24" t="str">
            <v>EA</v>
          </cell>
          <cell r="I24">
            <v>1</v>
          </cell>
          <cell r="J24">
            <v>146</v>
          </cell>
          <cell r="K24">
            <v>110838</v>
          </cell>
        </row>
        <row r="25">
          <cell r="B25" t="str">
            <v>CA11</v>
          </cell>
          <cell r="C25" t="str">
            <v>GRAINGER</v>
          </cell>
          <cell r="D25" t="str">
            <v>6C176</v>
          </cell>
          <cell r="E25" t="str">
            <v>CRESCENT</v>
          </cell>
          <cell r="F25">
            <v>0</v>
          </cell>
          <cell r="G25" t="str">
            <v>Adjustable Wrenches</v>
          </cell>
          <cell r="H25" t="str">
            <v>EA</v>
          </cell>
          <cell r="I25">
            <v>1</v>
          </cell>
          <cell r="J25">
            <v>142</v>
          </cell>
          <cell r="K25">
            <v>338682</v>
          </cell>
        </row>
        <row r="26">
          <cell r="B26" t="str">
            <v>CA12</v>
          </cell>
          <cell r="C26" t="str">
            <v>GRAINGER</v>
          </cell>
          <cell r="D26" t="str">
            <v>5LL46</v>
          </cell>
          <cell r="E26" t="str">
            <v>KLEIN TOOLS</v>
          </cell>
          <cell r="F26">
            <v>0</v>
          </cell>
          <cell r="G26" t="str">
            <v>Multi-Bit Screwdrive</v>
          </cell>
          <cell r="H26" t="str">
            <v>EA</v>
          </cell>
          <cell r="I26">
            <v>1</v>
          </cell>
          <cell r="J26">
            <v>125</v>
          </cell>
          <cell r="K26">
            <v>506171</v>
          </cell>
        </row>
        <row r="27">
          <cell r="B27" t="str">
            <v>CA13</v>
          </cell>
          <cell r="C27" t="str">
            <v>GRAINGER</v>
          </cell>
          <cell r="D27" t="str">
            <v>5R850</v>
          </cell>
          <cell r="E27" t="str">
            <v>STANLEY</v>
          </cell>
          <cell r="F27">
            <v>0</v>
          </cell>
          <cell r="G27" t="str">
            <v>Hacksaw and Coping S</v>
          </cell>
          <cell r="H27" t="str">
            <v>EA</v>
          </cell>
          <cell r="I27">
            <v>1</v>
          </cell>
          <cell r="J27">
            <v>125</v>
          </cell>
          <cell r="K27">
            <v>41588</v>
          </cell>
        </row>
        <row r="28">
          <cell r="B28" t="str">
            <v>CA14</v>
          </cell>
          <cell r="C28" t="str">
            <v>GRAINGER</v>
          </cell>
          <cell r="D28" t="str">
            <v>6A498</v>
          </cell>
          <cell r="E28" t="str">
            <v>STANLEY</v>
          </cell>
          <cell r="F28">
            <v>0</v>
          </cell>
          <cell r="G28" t="str">
            <v>Measuring Tapes</v>
          </cell>
          <cell r="H28" t="str">
            <v>EA</v>
          </cell>
          <cell r="I28">
            <v>1</v>
          </cell>
          <cell r="J28">
            <v>120</v>
          </cell>
          <cell r="K28">
            <v>469432</v>
          </cell>
        </row>
        <row r="29">
          <cell r="B29" t="str">
            <v>CA15</v>
          </cell>
          <cell r="C29" t="str">
            <v>GRAINGER</v>
          </cell>
          <cell r="D29" t="str">
            <v>4GA70</v>
          </cell>
          <cell r="E29" t="str">
            <v>DEWALT</v>
          </cell>
          <cell r="F29">
            <v>0</v>
          </cell>
          <cell r="G29" t="str">
            <v>Cordless Tool Access</v>
          </cell>
          <cell r="H29" t="str">
            <v>EA</v>
          </cell>
          <cell r="I29">
            <v>1</v>
          </cell>
          <cell r="J29">
            <v>112</v>
          </cell>
          <cell r="K29">
            <v>398981</v>
          </cell>
        </row>
        <row r="30">
          <cell r="B30" t="str">
            <v>CA16</v>
          </cell>
          <cell r="C30" t="str">
            <v>GRAINGER</v>
          </cell>
          <cell r="D30" t="str">
            <v>4YR09</v>
          </cell>
          <cell r="E30" t="str">
            <v>WESTWARD</v>
          </cell>
          <cell r="F30">
            <v>0</v>
          </cell>
          <cell r="G30" t="str">
            <v>Utility Knives</v>
          </cell>
          <cell r="H30" t="str">
            <v>EA</v>
          </cell>
          <cell r="I30">
            <v>1</v>
          </cell>
          <cell r="J30">
            <v>111</v>
          </cell>
          <cell r="K30">
            <v>0</v>
          </cell>
        </row>
        <row r="31">
          <cell r="B31" t="str">
            <v>CA17</v>
          </cell>
          <cell r="C31" t="str">
            <v>GRAINGER</v>
          </cell>
          <cell r="D31" t="str">
            <v>6C177</v>
          </cell>
          <cell r="E31" t="str">
            <v>CRESCENT</v>
          </cell>
          <cell r="F31">
            <v>0</v>
          </cell>
          <cell r="G31" t="str">
            <v>Adjustable Wrenches</v>
          </cell>
          <cell r="H31" t="str">
            <v>EA</v>
          </cell>
          <cell r="I31">
            <v>1</v>
          </cell>
          <cell r="J31">
            <v>106</v>
          </cell>
          <cell r="K31">
            <v>338735</v>
          </cell>
        </row>
        <row r="32">
          <cell r="B32" t="str">
            <v>CA18</v>
          </cell>
          <cell r="C32" t="str">
            <v>GRAINGER</v>
          </cell>
          <cell r="D32" t="str">
            <v>6R029</v>
          </cell>
          <cell r="E32" t="str">
            <v>STANLEY</v>
          </cell>
          <cell r="F32">
            <v>0</v>
          </cell>
          <cell r="G32" t="str">
            <v>Putty/Joint Knives,</v>
          </cell>
          <cell r="H32" t="str">
            <v>EA</v>
          </cell>
          <cell r="I32">
            <v>1</v>
          </cell>
          <cell r="J32">
            <v>101</v>
          </cell>
          <cell r="K32">
            <v>458414</v>
          </cell>
        </row>
        <row r="33">
          <cell r="B33" t="str">
            <v>CA19</v>
          </cell>
          <cell r="C33" t="str">
            <v>GRAINGER</v>
          </cell>
          <cell r="D33" t="str">
            <v>4LD94</v>
          </cell>
          <cell r="E33" t="str">
            <v>DEWALT</v>
          </cell>
          <cell r="F33">
            <v>0</v>
          </cell>
          <cell r="G33" t="str">
            <v>Abrasive Cut-Off and</v>
          </cell>
          <cell r="H33" t="str">
            <v>EA</v>
          </cell>
          <cell r="I33">
            <v>1</v>
          </cell>
          <cell r="J33">
            <v>99</v>
          </cell>
          <cell r="K33">
            <v>362638</v>
          </cell>
        </row>
        <row r="34">
          <cell r="B34" t="str">
            <v>CA20</v>
          </cell>
          <cell r="C34" t="str">
            <v>GRAINGER</v>
          </cell>
          <cell r="D34" t="str">
            <v>4ZA24</v>
          </cell>
          <cell r="E34" t="str">
            <v>NICHOLSON</v>
          </cell>
          <cell r="F34">
            <v>0</v>
          </cell>
          <cell r="G34" t="str">
            <v>Hand Files and Rasps</v>
          </cell>
          <cell r="H34" t="str">
            <v>EA</v>
          </cell>
          <cell r="I34">
            <v>1</v>
          </cell>
          <cell r="J34">
            <v>96</v>
          </cell>
          <cell r="K34">
            <v>434223</v>
          </cell>
        </row>
        <row r="35">
          <cell r="B35" t="str">
            <v>CA21</v>
          </cell>
          <cell r="C35" t="str">
            <v>GRAINGER</v>
          </cell>
          <cell r="D35" t="str">
            <v>6C239</v>
          </cell>
          <cell r="E35" t="str">
            <v>STANLEY</v>
          </cell>
          <cell r="F35">
            <v>0</v>
          </cell>
          <cell r="G35" t="str">
            <v>SCREWDRIVER, PHILLIPS</v>
          </cell>
          <cell r="H35" t="str">
            <v>EA</v>
          </cell>
          <cell r="I35">
            <v>1</v>
          </cell>
          <cell r="J35">
            <v>89</v>
          </cell>
          <cell r="K35">
            <v>240923</v>
          </cell>
        </row>
        <row r="36">
          <cell r="B36" t="str">
            <v>CA22</v>
          </cell>
          <cell r="C36" t="str">
            <v>GRAINGER</v>
          </cell>
          <cell r="D36" t="str">
            <v>3W842</v>
          </cell>
          <cell r="E36" t="str">
            <v>DREMEL</v>
          </cell>
          <cell r="F36">
            <v>0</v>
          </cell>
          <cell r="G36" t="str">
            <v>WHEEL, CUTOFF, PKG OF 5</v>
          </cell>
          <cell r="H36" t="str">
            <v>PKG</v>
          </cell>
          <cell r="I36">
            <v>1</v>
          </cell>
          <cell r="J36">
            <v>88</v>
          </cell>
          <cell r="K36">
            <v>371987</v>
          </cell>
        </row>
        <row r="37">
          <cell r="B37" t="str">
            <v>CA23</v>
          </cell>
          <cell r="C37" t="str">
            <v>GRAINGER</v>
          </cell>
          <cell r="D37" t="str">
            <v>6C256</v>
          </cell>
          <cell r="E37" t="str">
            <v>STANLEY</v>
          </cell>
          <cell r="F37">
            <v>0</v>
          </cell>
          <cell r="G37" t="str">
            <v>SCREWDRIVER, SLOTTED</v>
          </cell>
          <cell r="H37" t="str">
            <v>EA</v>
          </cell>
          <cell r="I37">
            <v>1</v>
          </cell>
          <cell r="J37">
            <v>87</v>
          </cell>
          <cell r="K37">
            <v>240303</v>
          </cell>
        </row>
        <row r="38">
          <cell r="B38" t="str">
            <v>CA24</v>
          </cell>
          <cell r="C38" t="str">
            <v>GRAINGER</v>
          </cell>
          <cell r="D38" t="str">
            <v>6A111</v>
          </cell>
          <cell r="E38" t="str">
            <v>BASSICK</v>
          </cell>
          <cell r="F38">
            <v>0</v>
          </cell>
          <cell r="G38" t="str">
            <v>Storage Device</v>
          </cell>
          <cell r="H38" t="str">
            <v>EA</v>
          </cell>
          <cell r="I38">
            <v>1</v>
          </cell>
          <cell r="J38">
            <v>80</v>
          </cell>
          <cell r="K38" t="str">
            <v>M515-60</v>
          </cell>
        </row>
        <row r="39">
          <cell r="B39" t="str">
            <v>CA25</v>
          </cell>
          <cell r="C39" t="str">
            <v>GRAINGER</v>
          </cell>
          <cell r="D39" t="str">
            <v>1AVD8</v>
          </cell>
          <cell r="E39" t="str">
            <v>IRWIN</v>
          </cell>
          <cell r="F39">
            <v>0</v>
          </cell>
          <cell r="G39" t="str">
            <v>Phillips Insert Bit,#2,1 In L,1/4,Pk 5</v>
          </cell>
          <cell r="H39" t="str">
            <v>EA</v>
          </cell>
          <cell r="I39">
            <v>1</v>
          </cell>
          <cell r="J39">
            <v>80</v>
          </cell>
          <cell r="K39" t="str">
            <v>3510115B</v>
          </cell>
        </row>
        <row r="40">
          <cell r="B40" t="str">
            <v>CA26</v>
          </cell>
          <cell r="C40" t="str">
            <v>GRAINGER</v>
          </cell>
          <cell r="D40" t="str">
            <v>1AVH4</v>
          </cell>
          <cell r="E40" t="str">
            <v>IRWIN</v>
          </cell>
          <cell r="F40">
            <v>0</v>
          </cell>
          <cell r="G40" t="str">
            <v>Hexhead Insert Bit,5/64,1 In L,1/4 In</v>
          </cell>
          <cell r="H40" t="str">
            <v>EA</v>
          </cell>
          <cell r="I40">
            <v>1</v>
          </cell>
          <cell r="J40">
            <v>80</v>
          </cell>
          <cell r="K40">
            <v>3053010</v>
          </cell>
        </row>
        <row r="41">
          <cell r="B41" t="str">
            <v>CA28</v>
          </cell>
          <cell r="C41" t="str">
            <v>GRAINGER</v>
          </cell>
          <cell r="D41" t="str">
            <v>5R856</v>
          </cell>
          <cell r="E41" t="str">
            <v>STANLEY</v>
          </cell>
          <cell r="F41">
            <v>0</v>
          </cell>
          <cell r="G41" t="str">
            <v>Blade,Hacksaw</v>
          </cell>
          <cell r="H41" t="str">
            <v>EA</v>
          </cell>
          <cell r="I41">
            <v>1</v>
          </cell>
          <cell r="J41">
            <v>78</v>
          </cell>
          <cell r="K41">
            <v>41565</v>
          </cell>
        </row>
        <row r="42">
          <cell r="B42" t="str">
            <v>CA29</v>
          </cell>
          <cell r="C42" t="str">
            <v>GRAINGER</v>
          </cell>
          <cell r="D42" t="str">
            <v>1AM21</v>
          </cell>
          <cell r="E42" t="str">
            <v>PROTO</v>
          </cell>
          <cell r="F42">
            <v>0</v>
          </cell>
          <cell r="G42" t="str">
            <v>Ratchet,1/2 In,Drive</v>
          </cell>
          <cell r="H42" t="str">
            <v>EA</v>
          </cell>
          <cell r="I42">
            <v>1</v>
          </cell>
          <cell r="J42">
            <v>78</v>
          </cell>
          <cell r="K42" t="str">
            <v>X80104</v>
          </cell>
        </row>
        <row r="43">
          <cell r="B43" t="str">
            <v>CA30</v>
          </cell>
          <cell r="C43" t="str">
            <v>GRAINGER</v>
          </cell>
          <cell r="D43" t="str">
            <v>5C928</v>
          </cell>
          <cell r="E43" t="str">
            <v>STANLEY</v>
          </cell>
          <cell r="F43">
            <v>0</v>
          </cell>
          <cell r="G43" t="str">
            <v>Hacksaw,Rubber Grip</v>
          </cell>
          <cell r="H43" t="str">
            <v>EA</v>
          </cell>
          <cell r="I43">
            <v>1</v>
          </cell>
          <cell r="J43">
            <v>77</v>
          </cell>
          <cell r="K43">
            <v>140204</v>
          </cell>
        </row>
        <row r="44">
          <cell r="B44" t="str">
            <v>CA31</v>
          </cell>
          <cell r="C44" t="str">
            <v>GRAINGER</v>
          </cell>
          <cell r="D44" t="str">
            <v>4A848</v>
          </cell>
          <cell r="E44" t="str">
            <v>KLEIN TOOLS</v>
          </cell>
          <cell r="F44">
            <v>0</v>
          </cell>
          <cell r="G44" t="str">
            <v>Screwdriver,Phillips</v>
          </cell>
          <cell r="H44" t="str">
            <v>EA</v>
          </cell>
          <cell r="I44">
            <v>1</v>
          </cell>
          <cell r="J44">
            <v>77</v>
          </cell>
          <cell r="K44">
            <v>554073</v>
          </cell>
        </row>
        <row r="45">
          <cell r="B45" t="str">
            <v>CA32</v>
          </cell>
          <cell r="C45" t="str">
            <v>GRAINGER</v>
          </cell>
          <cell r="D45" t="str">
            <v>4A854</v>
          </cell>
          <cell r="E45" t="str">
            <v>KLEIN TOOLS</v>
          </cell>
          <cell r="F45">
            <v>0</v>
          </cell>
          <cell r="G45" t="str">
            <v>Wire Stripper/Cutter</v>
          </cell>
          <cell r="H45" t="str">
            <v>EA</v>
          </cell>
          <cell r="I45">
            <v>1</v>
          </cell>
          <cell r="J45">
            <v>77</v>
          </cell>
          <cell r="K45">
            <v>858266</v>
          </cell>
        </row>
        <row r="46">
          <cell r="B46" t="str">
            <v>CA33</v>
          </cell>
          <cell r="C46" t="str">
            <v>GRAINGER</v>
          </cell>
          <cell r="D46" t="str">
            <v>3A517</v>
          </cell>
          <cell r="E46" t="str">
            <v>VISE-GRIP</v>
          </cell>
          <cell r="F46">
            <v>0</v>
          </cell>
          <cell r="G46" t="str">
            <v>Locking C Clamp,11 In,2 5/8 In Throat</v>
          </cell>
          <cell r="H46" t="str">
            <v>EA</v>
          </cell>
          <cell r="I46">
            <v>1</v>
          </cell>
          <cell r="J46">
            <v>76</v>
          </cell>
          <cell r="K46">
            <v>173215</v>
          </cell>
        </row>
        <row r="47">
          <cell r="B47" t="str">
            <v>CA34</v>
          </cell>
          <cell r="C47" t="str">
            <v>GRAINGER</v>
          </cell>
          <cell r="D47" t="str">
            <v>4YR67</v>
          </cell>
          <cell r="E47" t="str">
            <v>WESTWARD</v>
          </cell>
          <cell r="F47">
            <v>0</v>
          </cell>
          <cell r="G47" t="str">
            <v>Hammer,Sledge</v>
          </cell>
          <cell r="H47" t="str">
            <v>EA</v>
          </cell>
          <cell r="I47">
            <v>1</v>
          </cell>
          <cell r="J47">
            <v>70</v>
          </cell>
          <cell r="K47">
            <v>0</v>
          </cell>
        </row>
        <row r="48">
          <cell r="B48" t="str">
            <v>CA35</v>
          </cell>
          <cell r="C48" t="str">
            <v>GRAINGER</v>
          </cell>
          <cell r="D48" t="str">
            <v>6WU14</v>
          </cell>
          <cell r="E48" t="str">
            <v>CRESCENT</v>
          </cell>
          <cell r="F48">
            <v>0</v>
          </cell>
          <cell r="G48" t="str">
            <v>Plier,Slip Joint,6 1/2</v>
          </cell>
          <cell r="H48" t="str">
            <v>EA</v>
          </cell>
          <cell r="I48">
            <v>1</v>
          </cell>
          <cell r="J48">
            <v>69</v>
          </cell>
          <cell r="K48" t="str">
            <v>H26VN</v>
          </cell>
        </row>
        <row r="49">
          <cell r="B49" t="str">
            <v>CA36</v>
          </cell>
          <cell r="C49" t="str">
            <v>GRAINGER</v>
          </cell>
          <cell r="D49" t="str">
            <v>4CR40</v>
          </cell>
          <cell r="E49" t="str">
            <v>CHANNELLOCK</v>
          </cell>
          <cell r="F49">
            <v>0</v>
          </cell>
          <cell r="G49" t="str">
            <v>Plier,Straight Jaw</v>
          </cell>
          <cell r="H49" t="str">
            <v>EA</v>
          </cell>
          <cell r="I49">
            <v>1</v>
          </cell>
          <cell r="J49">
            <v>67</v>
          </cell>
          <cell r="K49">
            <v>202843</v>
          </cell>
        </row>
        <row r="50">
          <cell r="B50" t="str">
            <v>CA37</v>
          </cell>
          <cell r="C50" t="str">
            <v>GRAINGER</v>
          </cell>
          <cell r="D50" t="str">
            <v>4CW65</v>
          </cell>
          <cell r="E50" t="str">
            <v>RIDGID</v>
          </cell>
          <cell r="F50">
            <v>0</v>
          </cell>
          <cell r="G50" t="str">
            <v>Wheel,Tubing Cutter</v>
          </cell>
          <cell r="H50" t="str">
            <v>EA</v>
          </cell>
          <cell r="I50">
            <v>1</v>
          </cell>
          <cell r="J50">
            <v>67</v>
          </cell>
          <cell r="K50">
            <v>488739</v>
          </cell>
        </row>
        <row r="51">
          <cell r="B51" t="str">
            <v>CA38</v>
          </cell>
          <cell r="C51" t="str">
            <v>MSC</v>
          </cell>
          <cell r="D51">
            <v>74507195</v>
          </cell>
          <cell r="E51" t="str">
            <v>STANLEY PROTO</v>
          </cell>
          <cell r="F51" t="str">
            <v>15828A</v>
          </cell>
          <cell r="G51" t="str">
            <v>12" HACKSAW BLADE STANLEY PROTO BLADE</v>
          </cell>
          <cell r="H51" t="str">
            <v>EA</v>
          </cell>
          <cell r="I51">
            <v>1</v>
          </cell>
          <cell r="J51">
            <v>20</v>
          </cell>
          <cell r="K51">
            <v>322548</v>
          </cell>
        </row>
        <row r="52">
          <cell r="B52" t="str">
            <v>CA39</v>
          </cell>
          <cell r="C52" t="str">
            <v>SNAP ON</v>
          </cell>
          <cell r="E52" t="str">
            <v>SNAP ON</v>
          </cell>
          <cell r="F52" t="str">
            <v>ATI590SMKSP1</v>
          </cell>
          <cell r="G52" t="str">
            <v>SHTMETALKIT SIOUX HAMMER&amp;DRILL</v>
          </cell>
          <cell r="H52" t="str">
            <v>EA</v>
          </cell>
          <cell r="I52">
            <v>1</v>
          </cell>
          <cell r="J52">
            <v>20</v>
          </cell>
          <cell r="K52" t="str">
            <v>ATI590SMKSP1</v>
          </cell>
        </row>
        <row r="53">
          <cell r="B53" t="str">
            <v>CA40</v>
          </cell>
          <cell r="C53" t="str">
            <v>SNAP ON</v>
          </cell>
          <cell r="D53">
            <v>0</v>
          </cell>
          <cell r="E53" t="str">
            <v>SNAP ON</v>
          </cell>
          <cell r="F53" t="str">
            <v>YA339</v>
          </cell>
          <cell r="G53" t="str">
            <v>SCRIBE</v>
          </cell>
          <cell r="H53" t="str">
            <v>EA</v>
          </cell>
          <cell r="I53">
            <v>1</v>
          </cell>
          <cell r="J53">
            <v>20</v>
          </cell>
          <cell r="K53" t="str">
            <v>E17473</v>
          </cell>
        </row>
        <row r="54">
          <cell r="B54" t="str">
            <v>CA41</v>
          </cell>
          <cell r="C54" t="str">
            <v>SNAP ON</v>
          </cell>
          <cell r="E54" t="str">
            <v>SNAP ON</v>
          </cell>
          <cell r="F54" t="str">
            <v>EESX306A</v>
          </cell>
          <cell r="G54" t="str">
            <v>WAVE FORM DEMO BOARD OPTION</v>
          </cell>
          <cell r="H54" t="str">
            <v>EA</v>
          </cell>
          <cell r="I54">
            <v>1</v>
          </cell>
          <cell r="J54">
            <v>20</v>
          </cell>
          <cell r="K54" t="str">
            <v>EESX306A</v>
          </cell>
        </row>
        <row r="55">
          <cell r="B55" t="str">
            <v>CA42</v>
          </cell>
          <cell r="C55" t="str">
            <v>SNAP ON</v>
          </cell>
          <cell r="D55">
            <v>0</v>
          </cell>
          <cell r="E55" t="str">
            <v>SNAP ON</v>
          </cell>
          <cell r="F55" t="str">
            <v>YA339</v>
          </cell>
          <cell r="G55" t="str">
            <v>SCRIBE</v>
          </cell>
          <cell r="H55" t="str">
            <v>EA</v>
          </cell>
          <cell r="I55">
            <v>1</v>
          </cell>
          <cell r="J55">
            <v>20</v>
          </cell>
          <cell r="K55" t="str">
            <v>E17473</v>
          </cell>
        </row>
        <row r="56">
          <cell r="B56" t="str">
            <v>CA43</v>
          </cell>
          <cell r="C56" t="str">
            <v>SNAP ON</v>
          </cell>
          <cell r="E56" t="str">
            <v>SNAP ON</v>
          </cell>
          <cell r="F56" t="str">
            <v>ATI590SMKSP1</v>
          </cell>
          <cell r="G56" t="str">
            <v>SHTMETALKIT SIOUX HAMMER&amp;DRILL</v>
          </cell>
          <cell r="H56" t="str">
            <v>EA</v>
          </cell>
          <cell r="I56">
            <v>1</v>
          </cell>
          <cell r="J56">
            <v>20</v>
          </cell>
          <cell r="K56" t="str">
            <v>ATI590SMKSP1</v>
          </cell>
        </row>
        <row r="57">
          <cell r="B57" t="str">
            <v>CA44</v>
          </cell>
          <cell r="C57" t="str">
            <v>MSC</v>
          </cell>
          <cell r="D57" t="str">
            <v>130683</v>
          </cell>
          <cell r="E57" t="str">
            <v>NORTON</v>
          </cell>
          <cell r="F57" t="str">
            <v>04747</v>
          </cell>
          <cell r="G57" t="str">
            <v>4 3/16 X 11"DRYWALL SANDPAPER"PKG OF 25"</v>
          </cell>
          <cell r="H57" t="str">
            <v>EA</v>
          </cell>
          <cell r="I57">
            <v>1</v>
          </cell>
          <cell r="J57">
            <v>20</v>
          </cell>
          <cell r="K57">
            <v>7660704747</v>
          </cell>
        </row>
        <row r="58">
          <cell r="B58" t="str">
            <v>CA45</v>
          </cell>
          <cell r="C58" t="str">
            <v>GRAINGER</v>
          </cell>
          <cell r="D58" t="str">
            <v>3CA88</v>
          </cell>
          <cell r="E58" t="str">
            <v>STANLEY</v>
          </cell>
          <cell r="F58">
            <v>0</v>
          </cell>
          <cell r="G58" t="str">
            <v>Utility Knife,Locking</v>
          </cell>
          <cell r="H58" t="str">
            <v>EA</v>
          </cell>
          <cell r="I58">
            <v>1</v>
          </cell>
          <cell r="J58">
            <v>62</v>
          </cell>
          <cell r="K58" t="str">
            <v>X53863</v>
          </cell>
        </row>
        <row r="59">
          <cell r="B59" t="str">
            <v>CA46</v>
          </cell>
          <cell r="C59" t="str">
            <v>GRAINGER</v>
          </cell>
          <cell r="D59" t="str">
            <v>5C949</v>
          </cell>
          <cell r="E59" t="str">
            <v>STANLEY</v>
          </cell>
          <cell r="F59">
            <v>0</v>
          </cell>
          <cell r="G59" t="str">
            <v>Utility Blades,Heavy Duty,2 7/16 L,PK 5</v>
          </cell>
          <cell r="H59" t="str">
            <v>PKG</v>
          </cell>
          <cell r="I59">
            <v>5</v>
          </cell>
          <cell r="J59">
            <v>62</v>
          </cell>
          <cell r="K59">
            <v>240761</v>
          </cell>
        </row>
        <row r="60">
          <cell r="B60" t="str">
            <v>CA47</v>
          </cell>
          <cell r="C60" t="str">
            <v>GRAINGER</v>
          </cell>
          <cell r="D60" t="str">
            <v>4KZ97</v>
          </cell>
          <cell r="E60" t="str">
            <v>DEWALT</v>
          </cell>
          <cell r="F60">
            <v>0</v>
          </cell>
          <cell r="G60" t="str">
            <v>Hammer Bit,1/4 In</v>
          </cell>
          <cell r="H60" t="str">
            <v>EA</v>
          </cell>
          <cell r="I60">
            <v>1</v>
          </cell>
          <cell r="J60">
            <v>60</v>
          </cell>
          <cell r="K60">
            <v>326549</v>
          </cell>
        </row>
        <row r="61">
          <cell r="B61" t="str">
            <v>CA48</v>
          </cell>
          <cell r="C61" t="str">
            <v>GRAINGER</v>
          </cell>
          <cell r="D61" t="str">
            <v>1WJT1</v>
          </cell>
          <cell r="E61" t="str">
            <v>NO BRAND NAME ASSIGNED</v>
          </cell>
          <cell r="F61">
            <v>0</v>
          </cell>
          <cell r="G61" t="str">
            <v>Water Key,Four Way,Steel,Vinyl Pouch</v>
          </cell>
          <cell r="H61" t="str">
            <v>EA</v>
          </cell>
          <cell r="I61">
            <v>1</v>
          </cell>
          <cell r="J61">
            <v>60</v>
          </cell>
          <cell r="K61" t="str">
            <v>151-015</v>
          </cell>
        </row>
        <row r="62">
          <cell r="B62" t="str">
            <v>CA49</v>
          </cell>
          <cell r="C62" t="str">
            <v>GRAINGER</v>
          </cell>
          <cell r="D62" t="str">
            <v>5R854</v>
          </cell>
          <cell r="E62" t="str">
            <v>STANLEY</v>
          </cell>
          <cell r="F62">
            <v>0</v>
          </cell>
          <cell r="G62" t="str">
            <v>Blade,Hacksaw</v>
          </cell>
          <cell r="H62" t="str">
            <v>EA</v>
          </cell>
          <cell r="I62">
            <v>1</v>
          </cell>
          <cell r="J62">
            <v>56</v>
          </cell>
          <cell r="K62">
            <v>41561</v>
          </cell>
        </row>
        <row r="63">
          <cell r="B63" t="str">
            <v>CA50</v>
          </cell>
          <cell r="C63" t="str">
            <v>GRAINGER</v>
          </cell>
          <cell r="D63" t="str">
            <v>3PA11</v>
          </cell>
          <cell r="E63" t="str">
            <v>DEWALT</v>
          </cell>
          <cell r="F63">
            <v>0</v>
          </cell>
          <cell r="G63" t="str">
            <v>Abrasive Cut Off Wheel</v>
          </cell>
          <cell r="H63" t="str">
            <v>EA</v>
          </cell>
          <cell r="I63">
            <v>1</v>
          </cell>
          <cell r="J63">
            <v>56</v>
          </cell>
          <cell r="K63" t="str">
            <v>DW8080</v>
          </cell>
        </row>
        <row r="64">
          <cell r="B64" t="str">
            <v>CA51</v>
          </cell>
          <cell r="C64" t="str">
            <v>GRAINGER</v>
          </cell>
          <cell r="D64" t="str">
            <v>4PC42</v>
          </cell>
          <cell r="E64" t="str">
            <v>DEWALT</v>
          </cell>
          <cell r="F64">
            <v>0</v>
          </cell>
          <cell r="G64" t="str">
            <v>Chop Saw Wheel,14 Dia</v>
          </cell>
          <cell r="H64" t="str">
            <v>EA</v>
          </cell>
          <cell r="I64">
            <v>1</v>
          </cell>
          <cell r="J64">
            <v>55</v>
          </cell>
          <cell r="K64">
            <v>166096</v>
          </cell>
        </row>
        <row r="65">
          <cell r="B65" t="str">
            <v>CA56</v>
          </cell>
          <cell r="C65" t="str">
            <v>GRAINGER</v>
          </cell>
          <cell r="D65" t="str">
            <v>5HL16</v>
          </cell>
          <cell r="E65" t="str">
            <v>STANLEY</v>
          </cell>
          <cell r="F65">
            <v>0</v>
          </cell>
          <cell r="G65" t="str">
            <v>Measuring Tape,25 Ft x 1 1/4 In,Forward</v>
          </cell>
          <cell r="H65" t="str">
            <v>EA</v>
          </cell>
          <cell r="I65">
            <v>1</v>
          </cell>
          <cell r="J65">
            <v>54</v>
          </cell>
          <cell r="K65">
            <v>47696</v>
          </cell>
        </row>
        <row r="66">
          <cell r="B66" t="str">
            <v>CA57</v>
          </cell>
          <cell r="C66" t="str">
            <v>SNAP ON</v>
          </cell>
          <cell r="D66">
            <v>0</v>
          </cell>
          <cell r="E66" t="str">
            <v>SNAP ON</v>
          </cell>
          <cell r="F66" t="str">
            <v>EEMS323G14IN</v>
          </cell>
          <cell r="G66" t="str">
            <v>INDUSTRIAL VERUS</v>
          </cell>
          <cell r="H66" t="str">
            <v>EA</v>
          </cell>
          <cell r="I66">
            <v>1</v>
          </cell>
          <cell r="J66">
            <v>6</v>
          </cell>
          <cell r="K66">
            <v>0</v>
          </cell>
        </row>
        <row r="67">
          <cell r="B67" t="str">
            <v>CA58</v>
          </cell>
          <cell r="C67" t="str">
            <v>SNAP ON</v>
          </cell>
          <cell r="D67">
            <v>0</v>
          </cell>
          <cell r="E67" t="str">
            <v>SNAP ON</v>
          </cell>
          <cell r="F67" t="str">
            <v>EEMS300G14IN</v>
          </cell>
          <cell r="G67" t="str">
            <v>8.4 MODIS ELITE</v>
          </cell>
          <cell r="H67" t="str">
            <v>EA</v>
          </cell>
          <cell r="I67">
            <v>1</v>
          </cell>
          <cell r="J67">
            <v>6</v>
          </cell>
          <cell r="K67">
            <v>0</v>
          </cell>
        </row>
        <row r="68">
          <cell r="B68" t="str">
            <v>CA59</v>
          </cell>
          <cell r="C68" t="str">
            <v>SNAP ON</v>
          </cell>
          <cell r="D68">
            <v>0</v>
          </cell>
          <cell r="E68" t="str">
            <v>SNAP ON</v>
          </cell>
          <cell r="F68" t="str">
            <v>TTC2800</v>
          </cell>
          <cell r="G68" t="str">
            <v>MASTER CALIBRATION SYSTEM</v>
          </cell>
          <cell r="H68" t="str">
            <v>EA</v>
          </cell>
          <cell r="I68">
            <v>1</v>
          </cell>
          <cell r="J68">
            <v>1</v>
          </cell>
          <cell r="K68" t="str">
            <v>Y52385</v>
          </cell>
        </row>
        <row r="69">
          <cell r="B69" t="str">
            <v>CA60</v>
          </cell>
          <cell r="C69" t="str">
            <v>SNAP ON</v>
          </cell>
          <cell r="D69">
            <v>0</v>
          </cell>
          <cell r="E69" t="str">
            <v>SNAP ON</v>
          </cell>
          <cell r="F69" t="str">
            <v>L5CT17PCX</v>
          </cell>
          <cell r="G69" t="str">
            <v>LCD PC TOUCHSCREEN W ARM</v>
          </cell>
          <cell r="H69" t="str">
            <v>EA</v>
          </cell>
          <cell r="I69">
            <v>1</v>
          </cell>
          <cell r="J69">
            <v>6</v>
          </cell>
          <cell r="K69" t="str">
            <v>L5CT17PCX</v>
          </cell>
        </row>
        <row r="70">
          <cell r="B70" t="str">
            <v>CA61</v>
          </cell>
          <cell r="C70" t="str">
            <v>SNAP ON</v>
          </cell>
          <cell r="D70">
            <v>0</v>
          </cell>
          <cell r="E70" t="str">
            <v>SNAP ON</v>
          </cell>
          <cell r="F70" t="str">
            <v>EESC316G14IN</v>
          </cell>
          <cell r="G70" t="str">
            <v>8.4 SOLUS PRO ELITE</v>
          </cell>
          <cell r="H70" t="str">
            <v>EA</v>
          </cell>
          <cell r="I70">
            <v>1</v>
          </cell>
          <cell r="J70">
            <v>7</v>
          </cell>
          <cell r="K70">
            <v>0</v>
          </cell>
        </row>
        <row r="71">
          <cell r="B71" t="str">
            <v>CA62</v>
          </cell>
          <cell r="C71" t="str">
            <v>SNAP ON</v>
          </cell>
          <cell r="D71">
            <v>0</v>
          </cell>
          <cell r="E71" t="str">
            <v>SNAP ON</v>
          </cell>
          <cell r="F71" t="str">
            <v>KRS7022PJK</v>
          </cell>
          <cell r="G71" t="str">
            <v>54W 36H 29D STAT CAB ELEC ORG</v>
          </cell>
          <cell r="H71" t="str">
            <v>EA</v>
          </cell>
          <cell r="I71">
            <v>1</v>
          </cell>
          <cell r="J71">
            <v>6</v>
          </cell>
          <cell r="K71">
            <v>0</v>
          </cell>
        </row>
        <row r="72">
          <cell r="B72" t="str">
            <v>CA63</v>
          </cell>
          <cell r="C72" t="str">
            <v>SNAP ON</v>
          </cell>
          <cell r="D72">
            <v>0</v>
          </cell>
          <cell r="E72" t="str">
            <v>SNAP ON</v>
          </cell>
          <cell r="F72" t="str">
            <v>ATI590SMKSP1</v>
          </cell>
          <cell r="G72" t="str">
            <v>SHTMETALKIT SIOUX HAMMER&amp;DRILL</v>
          </cell>
          <cell r="H72" t="str">
            <v>EA</v>
          </cell>
          <cell r="I72">
            <v>1</v>
          </cell>
          <cell r="J72">
            <v>20</v>
          </cell>
          <cell r="K72" t="str">
            <v>ATI590SMKSP1</v>
          </cell>
        </row>
        <row r="73">
          <cell r="B73" t="str">
            <v>CA64</v>
          </cell>
          <cell r="C73" t="str">
            <v>MSC</v>
          </cell>
          <cell r="D73">
            <v>82058272</v>
          </cell>
          <cell r="E73" t="str">
            <v>DORINGER COLD SAWS</v>
          </cell>
          <cell r="F73" t="str">
            <v>D350</v>
          </cell>
          <cell r="G73" t="str">
            <v>METAL COLD SAW D350 ELECTRIC POWER TOOLS  QIA</v>
          </cell>
          <cell r="H73" t="str">
            <v>EA</v>
          </cell>
          <cell r="I73">
            <v>1</v>
          </cell>
          <cell r="J73">
            <v>1</v>
          </cell>
          <cell r="K73" t="str">
            <v>D350</v>
          </cell>
        </row>
        <row r="74">
          <cell r="B74" t="str">
            <v>CA65</v>
          </cell>
          <cell r="C74" t="str">
            <v>MSC</v>
          </cell>
          <cell r="D74">
            <v>33009515</v>
          </cell>
          <cell r="E74" t="str">
            <v>SIOUX TOOLS INC.</v>
          </cell>
          <cell r="F74" t="str">
            <v>2P2307</v>
          </cell>
          <cell r="G74" t="str">
            <v>1/4 HEX QUICK CHANGE SIOUX AIR SCREWDRIVER</v>
          </cell>
          <cell r="H74" t="str">
            <v>EA</v>
          </cell>
          <cell r="I74">
            <v>1</v>
          </cell>
          <cell r="J74">
            <v>1</v>
          </cell>
          <cell r="K74">
            <v>311229</v>
          </cell>
        </row>
        <row r="75">
          <cell r="B75" t="str">
            <v>CA66</v>
          </cell>
          <cell r="C75" t="str">
            <v>MSC</v>
          </cell>
          <cell r="D75">
            <v>5615901</v>
          </cell>
          <cell r="E75" t="str">
            <v>STANLEY PROTO</v>
          </cell>
          <cell r="F75" t="str">
            <v>1226-S</v>
          </cell>
          <cell r="G75" t="str">
            <v>26PC  6PT STD/12PT STD BLACKHAWK 1/2 DR SCKT SET</v>
          </cell>
          <cell r="H75" t="str">
            <v>SET</v>
          </cell>
          <cell r="I75">
            <v>26</v>
          </cell>
          <cell r="J75">
            <v>9</v>
          </cell>
          <cell r="K75" t="str">
            <v>X74496</v>
          </cell>
        </row>
        <row r="76">
          <cell r="B76" t="str">
            <v>CA67</v>
          </cell>
          <cell r="C76" t="str">
            <v>GRAINGER</v>
          </cell>
          <cell r="D76" t="str">
            <v>4GA70</v>
          </cell>
          <cell r="E76" t="str">
            <v>DEWALT</v>
          </cell>
          <cell r="F76">
            <v>0</v>
          </cell>
          <cell r="G76" t="str">
            <v>Battery,18.0 V,2.4 Ah</v>
          </cell>
          <cell r="H76" t="str">
            <v>EA</v>
          </cell>
          <cell r="I76">
            <v>0</v>
          </cell>
          <cell r="J76">
            <v>112</v>
          </cell>
          <cell r="K76">
            <v>398981</v>
          </cell>
        </row>
        <row r="77">
          <cell r="B77" t="str">
            <v>CA68</v>
          </cell>
          <cell r="C77" t="str">
            <v>GRAINGER</v>
          </cell>
          <cell r="D77" t="str">
            <v>4BY34</v>
          </cell>
          <cell r="E77" t="str">
            <v>BLACKHAWK</v>
          </cell>
          <cell r="F77">
            <v>0</v>
          </cell>
          <cell r="G77" t="str">
            <v>6 Drawer Tool Cabinet</v>
          </cell>
          <cell r="H77" t="str">
            <v>EA</v>
          </cell>
          <cell r="I77">
            <v>0</v>
          </cell>
          <cell r="J77">
            <v>13</v>
          </cell>
          <cell r="K77" t="str">
            <v>X75507</v>
          </cell>
        </row>
        <row r="78">
          <cell r="B78" t="str">
            <v>CA69</v>
          </cell>
          <cell r="C78" t="str">
            <v>GRAINGER</v>
          </cell>
          <cell r="D78" t="str">
            <v>1GEB8</v>
          </cell>
          <cell r="E78" t="str">
            <v>DEWALT</v>
          </cell>
          <cell r="F78">
            <v>0</v>
          </cell>
          <cell r="G78" t="str">
            <v>Cordless Hammer Drill/Driver Kit.18.0 V</v>
          </cell>
          <cell r="H78" t="str">
            <v>EA</v>
          </cell>
          <cell r="I78">
            <v>0</v>
          </cell>
          <cell r="J78">
            <v>25</v>
          </cell>
          <cell r="K78" t="str">
            <v>J43161</v>
          </cell>
        </row>
        <row r="79">
          <cell r="B79" t="str">
            <v>CA70</v>
          </cell>
          <cell r="C79" t="str">
            <v>GRAINGER</v>
          </cell>
          <cell r="D79" t="str">
            <v>3XB19</v>
          </cell>
          <cell r="E79" t="str">
            <v>BLACKHAWK</v>
          </cell>
          <cell r="F79">
            <v>0</v>
          </cell>
          <cell r="G79" t="str">
            <v>Tool Set,Master,296pc</v>
          </cell>
          <cell r="H79" t="str">
            <v>SET</v>
          </cell>
          <cell r="I79">
            <v>296</v>
          </cell>
          <cell r="J79">
            <v>7</v>
          </cell>
          <cell r="K79" t="str">
            <v>X75524</v>
          </cell>
        </row>
        <row r="80">
          <cell r="B80" t="str">
            <v>CA71</v>
          </cell>
          <cell r="C80" t="str">
            <v>GRAINGER</v>
          </cell>
          <cell r="D80" t="str">
            <v>1MDW5</v>
          </cell>
          <cell r="E80" t="str">
            <v>MITUTOYO</v>
          </cell>
          <cell r="F80">
            <v>0</v>
          </cell>
          <cell r="G80" t="str">
            <v>Micrometer Set,0 to 6 In,0.0001 In,6 Pc</v>
          </cell>
          <cell r="H80" t="str">
            <v>SET</v>
          </cell>
          <cell r="I80">
            <v>6</v>
          </cell>
          <cell r="J80">
            <v>9</v>
          </cell>
          <cell r="K80" t="str">
            <v>103-907-01</v>
          </cell>
        </row>
        <row r="81">
          <cell r="B81" t="str">
            <v>CA72</v>
          </cell>
          <cell r="C81" t="str">
            <v>GRAINGER</v>
          </cell>
          <cell r="D81" t="str">
            <v>2GME4</v>
          </cell>
          <cell r="E81" t="str">
            <v>RIDGID</v>
          </cell>
          <cell r="F81">
            <v>0</v>
          </cell>
          <cell r="G81" t="str">
            <v>Pressing Tool,Cordless,For 1/2 To 2 In</v>
          </cell>
          <cell r="H81" t="str">
            <v>EA</v>
          </cell>
          <cell r="I81">
            <v>1</v>
          </cell>
          <cell r="J81">
            <v>2</v>
          </cell>
          <cell r="K81">
            <v>27928</v>
          </cell>
        </row>
        <row r="82">
          <cell r="B82" t="str">
            <v>CA73</v>
          </cell>
          <cell r="C82" t="str">
            <v>GRAINGER</v>
          </cell>
          <cell r="D82" t="str">
            <v>2AEW1</v>
          </cell>
          <cell r="E82" t="str">
            <v>DEWALT</v>
          </cell>
          <cell r="F82">
            <v>0</v>
          </cell>
          <cell r="G82" t="str">
            <v>Impact Wrench Kit,12.0 VDC,3/8 In Drive</v>
          </cell>
          <cell r="H82" t="str">
            <v>EA</v>
          </cell>
          <cell r="I82">
            <v>1</v>
          </cell>
          <cell r="J82">
            <v>26</v>
          </cell>
          <cell r="K82" t="str">
            <v>R27396</v>
          </cell>
        </row>
        <row r="83">
          <cell r="B83" t="str">
            <v>CA74</v>
          </cell>
          <cell r="C83" t="str">
            <v>GRAINGER</v>
          </cell>
          <cell r="D83" t="str">
            <v>2AEU6</v>
          </cell>
          <cell r="E83" t="str">
            <v>DEWALT</v>
          </cell>
          <cell r="F83">
            <v>0</v>
          </cell>
          <cell r="G83" t="str">
            <v>Drill/Driver Kit,18VDC,1/2 In,Compact</v>
          </cell>
          <cell r="H83" t="str">
            <v>EA</v>
          </cell>
          <cell r="I83">
            <v>1</v>
          </cell>
          <cell r="J83">
            <v>27</v>
          </cell>
          <cell r="K83" t="str">
            <v>R65297</v>
          </cell>
        </row>
        <row r="84">
          <cell r="B84" t="str">
            <v>CA75</v>
          </cell>
          <cell r="C84" t="str">
            <v>GRAINGER</v>
          </cell>
          <cell r="D84" t="str">
            <v>4NY50</v>
          </cell>
          <cell r="E84" t="str">
            <v>DELTA PRO</v>
          </cell>
          <cell r="F84">
            <v>0</v>
          </cell>
          <cell r="G84" t="str">
            <v>Truck Box,Crossover</v>
          </cell>
          <cell r="H84" t="str">
            <v>EA</v>
          </cell>
          <cell r="I84">
            <v>1</v>
          </cell>
          <cell r="J84">
            <v>15</v>
          </cell>
          <cell r="K84" t="str">
            <v>PAC1580000</v>
          </cell>
        </row>
        <row r="85">
          <cell r="B85" t="str">
            <v>CA76</v>
          </cell>
          <cell r="C85" t="str">
            <v>GRAINGER</v>
          </cell>
          <cell r="D85" t="str">
            <v>1FET2</v>
          </cell>
          <cell r="E85" t="str">
            <v>ROTHENBERGER</v>
          </cell>
          <cell r="F85">
            <v>0</v>
          </cell>
          <cell r="G85" t="str">
            <v>Pipe Cutting Shear,3 In OD,19 In L</v>
          </cell>
          <cell r="H85" t="str">
            <v>EA</v>
          </cell>
          <cell r="I85">
            <v>1</v>
          </cell>
          <cell r="J85">
            <v>31</v>
          </cell>
          <cell r="K85">
            <v>52015</v>
          </cell>
        </row>
        <row r="86">
          <cell r="B86" t="str">
            <v>CA77</v>
          </cell>
          <cell r="C86" t="str">
            <v>GRAINGER</v>
          </cell>
          <cell r="D86" t="str">
            <v>5MC52</v>
          </cell>
          <cell r="E86" t="str">
            <v>LUFKIN</v>
          </cell>
          <cell r="F86">
            <v>0</v>
          </cell>
          <cell r="G86" t="str">
            <v>Measuring Tape,25 Ft x 1 In,In/Ft,Toggle</v>
          </cell>
          <cell r="H86" t="str">
            <v>EA</v>
          </cell>
          <cell r="I86">
            <v>1</v>
          </cell>
          <cell r="J86">
            <v>280</v>
          </cell>
          <cell r="K86">
            <v>18575</v>
          </cell>
        </row>
        <row r="87">
          <cell r="B87" t="str">
            <v>CA78</v>
          </cell>
          <cell r="C87" t="str">
            <v>GRAINGER</v>
          </cell>
          <cell r="D87" t="str">
            <v>4KM95</v>
          </cell>
          <cell r="E87" t="str">
            <v>WILTON</v>
          </cell>
          <cell r="F87">
            <v>0</v>
          </cell>
          <cell r="G87" t="str">
            <v>Band Saw,10 X 16</v>
          </cell>
          <cell r="H87" t="str">
            <v>EA</v>
          </cell>
          <cell r="I87">
            <v>1</v>
          </cell>
          <cell r="J87">
            <v>1</v>
          </cell>
          <cell r="K87" t="str">
            <v>H04641</v>
          </cell>
        </row>
        <row r="88">
          <cell r="B88" t="str">
            <v>CA79</v>
          </cell>
          <cell r="C88" t="str">
            <v>GRAINGER</v>
          </cell>
          <cell r="D88" t="str">
            <v>1GEB7</v>
          </cell>
          <cell r="E88" t="str">
            <v>DEWALT</v>
          </cell>
          <cell r="F88">
            <v>0</v>
          </cell>
          <cell r="G88" t="str">
            <v>Drill/Driver Kit,18.0 VDC,1/2 In,3 spd</v>
          </cell>
          <cell r="H88" t="str">
            <v>EA</v>
          </cell>
          <cell r="I88">
            <v>1</v>
          </cell>
          <cell r="J88">
            <v>19</v>
          </cell>
          <cell r="K88">
            <v>0</v>
          </cell>
        </row>
        <row r="89">
          <cell r="B89" t="str">
            <v>CA80</v>
          </cell>
          <cell r="C89" t="str">
            <v>GRAINGER</v>
          </cell>
          <cell r="D89" t="str">
            <v>4Z249</v>
          </cell>
          <cell r="E89" t="str">
            <v>RIDGID/KOLLMANN</v>
          </cell>
          <cell r="F89">
            <v>0</v>
          </cell>
          <cell r="G89" t="str">
            <v>Drain Clean Machine</v>
          </cell>
          <cell r="H89" t="str">
            <v>EA</v>
          </cell>
          <cell r="I89">
            <v>1</v>
          </cell>
          <cell r="J89">
            <v>3</v>
          </cell>
          <cell r="K89">
            <v>385256</v>
          </cell>
        </row>
        <row r="90">
          <cell r="B90" t="str">
            <v>CA81</v>
          </cell>
          <cell r="C90" t="str">
            <v>GRAINGER</v>
          </cell>
          <cell r="D90" t="str">
            <v>1GEC1</v>
          </cell>
          <cell r="E90" t="str">
            <v>DEWALT</v>
          </cell>
          <cell r="F90">
            <v>0</v>
          </cell>
          <cell r="G90" t="str">
            <v>Cordless Hammer Drill/Driver Kit.18.0 V</v>
          </cell>
          <cell r="H90" t="str">
            <v>EA</v>
          </cell>
          <cell r="I90">
            <v>1</v>
          </cell>
          <cell r="J90">
            <v>15</v>
          </cell>
          <cell r="K90" t="str">
            <v>J48577</v>
          </cell>
        </row>
        <row r="91">
          <cell r="B91" t="str">
            <v>CA82</v>
          </cell>
          <cell r="C91" t="str">
            <v>GRAINGER</v>
          </cell>
          <cell r="D91" t="str">
            <v>3H629</v>
          </cell>
          <cell r="E91" t="str">
            <v>WEILER</v>
          </cell>
          <cell r="F91">
            <v>0</v>
          </cell>
          <cell r="G91" t="str">
            <v>Crimped Wire End Brush</v>
          </cell>
          <cell r="H91" t="str">
            <v>EA</v>
          </cell>
          <cell r="I91">
            <v>1</v>
          </cell>
          <cell r="J91">
            <v>500</v>
          </cell>
          <cell r="K91">
            <v>112840</v>
          </cell>
        </row>
        <row r="92">
          <cell r="B92" t="str">
            <v>CA83</v>
          </cell>
          <cell r="C92" t="str">
            <v>GRAINGER</v>
          </cell>
          <cell r="D92" t="str">
            <v>3Z987</v>
          </cell>
          <cell r="E92" t="str">
            <v>RIDGID</v>
          </cell>
          <cell r="F92">
            <v>0</v>
          </cell>
          <cell r="G92" t="str">
            <v>Pipe Threading Machine</v>
          </cell>
          <cell r="H92" t="str">
            <v>EA</v>
          </cell>
          <cell r="I92">
            <v>1</v>
          </cell>
          <cell r="J92">
            <v>1</v>
          </cell>
          <cell r="K92">
            <v>142154</v>
          </cell>
        </row>
        <row r="93">
          <cell r="B93" t="str">
            <v>CA84</v>
          </cell>
          <cell r="C93" t="str">
            <v>GRAINGER</v>
          </cell>
          <cell r="D93" t="str">
            <v>3XB17</v>
          </cell>
          <cell r="E93" t="str">
            <v>BLACKHAWK</v>
          </cell>
          <cell r="F93">
            <v>0</v>
          </cell>
          <cell r="G93" t="str">
            <v>Tool Set,Master,300pc</v>
          </cell>
          <cell r="H93" t="str">
            <v>SET</v>
          </cell>
          <cell r="I93">
            <v>300</v>
          </cell>
          <cell r="J93">
            <v>7</v>
          </cell>
          <cell r="K93" t="str">
            <v>X75526</v>
          </cell>
        </row>
        <row r="94">
          <cell r="B94" t="str">
            <v>CA85</v>
          </cell>
          <cell r="C94" t="str">
            <v>GRAINGER</v>
          </cell>
          <cell r="D94" t="str">
            <v>4GA69</v>
          </cell>
          <cell r="E94" t="str">
            <v>DEWALT</v>
          </cell>
          <cell r="F94">
            <v>0</v>
          </cell>
          <cell r="G94" t="str">
            <v>Battery,14.4 V,2.4 Ah</v>
          </cell>
          <cell r="H94" t="str">
            <v>EA</v>
          </cell>
          <cell r="I94">
            <v>1</v>
          </cell>
          <cell r="J94">
            <v>53</v>
          </cell>
          <cell r="K94">
            <v>27171</v>
          </cell>
        </row>
        <row r="95">
          <cell r="B95" t="str">
            <v>CA86</v>
          </cell>
          <cell r="C95" t="str">
            <v>GRAINGER</v>
          </cell>
          <cell r="D95" t="str">
            <v>5TB91</v>
          </cell>
          <cell r="E95" t="str">
            <v>DEWALT</v>
          </cell>
          <cell r="F95">
            <v>0</v>
          </cell>
          <cell r="G95" t="str">
            <v>Saw,Miter,15.0 A,12 In</v>
          </cell>
          <cell r="H95" t="str">
            <v>EA</v>
          </cell>
          <cell r="I95">
            <v>1</v>
          </cell>
          <cell r="J95">
            <v>5</v>
          </cell>
          <cell r="K95" t="str">
            <v>V13258</v>
          </cell>
        </row>
        <row r="96">
          <cell r="B96" t="str">
            <v>CA87</v>
          </cell>
          <cell r="C96" t="str">
            <v>GRAINGER</v>
          </cell>
          <cell r="D96" t="str">
            <v>1GEB5</v>
          </cell>
          <cell r="E96" t="str">
            <v>DEWALT</v>
          </cell>
          <cell r="F96">
            <v>0</v>
          </cell>
          <cell r="G96" t="str">
            <v>Cordless Combination Kit, Volts 18.0</v>
          </cell>
          <cell r="H96" t="str">
            <v>EA</v>
          </cell>
          <cell r="I96">
            <v>1</v>
          </cell>
          <cell r="J96">
            <v>5</v>
          </cell>
          <cell r="K96" t="str">
            <v>J49791</v>
          </cell>
        </row>
        <row r="97">
          <cell r="E97">
            <v>0</v>
          </cell>
          <cell r="F97">
            <v>0</v>
          </cell>
          <cell r="J97">
            <v>0</v>
          </cell>
          <cell r="K97">
            <v>0</v>
          </cell>
        </row>
        <row r="98">
          <cell r="E98">
            <v>0</v>
          </cell>
          <cell r="F98">
            <v>0</v>
          </cell>
          <cell r="J98">
            <v>0</v>
          </cell>
          <cell r="K98">
            <v>0</v>
          </cell>
        </row>
        <row r="99">
          <cell r="A99" t="str">
            <v>TIER 2 SAMPLE PRICING</v>
          </cell>
          <cell r="D99">
            <v>0</v>
          </cell>
          <cell r="E99">
            <v>0</v>
          </cell>
          <cell r="F99">
            <v>0</v>
          </cell>
          <cell r="J99">
            <v>0</v>
          </cell>
          <cell r="K99">
            <v>0</v>
          </cell>
        </row>
        <row r="100">
          <cell r="B100">
            <v>0</v>
          </cell>
          <cell r="D100">
            <v>0</v>
          </cell>
          <cell r="E100">
            <v>0</v>
          </cell>
          <cell r="F100">
            <v>0</v>
          </cell>
          <cell r="J100">
            <v>0</v>
          </cell>
          <cell r="K100">
            <v>0</v>
          </cell>
        </row>
        <row r="101">
          <cell r="A101">
            <v>0</v>
          </cell>
          <cell r="B101">
            <v>0</v>
          </cell>
          <cell r="C101">
            <v>0</v>
          </cell>
          <cell r="D101">
            <v>0</v>
          </cell>
          <cell r="E101">
            <v>0</v>
          </cell>
          <cell r="F101">
            <v>0</v>
          </cell>
          <cell r="G101">
            <v>0</v>
          </cell>
          <cell r="H101">
            <v>0</v>
          </cell>
          <cell r="I101">
            <v>0</v>
          </cell>
          <cell r="J101">
            <v>0</v>
          </cell>
          <cell r="K101">
            <v>0</v>
          </cell>
        </row>
        <row r="102">
          <cell r="B102" t="str">
            <v>CC1</v>
          </cell>
          <cell r="C102">
            <v>0</v>
          </cell>
          <cell r="D102">
            <v>0</v>
          </cell>
          <cell r="E102" t="str">
            <v>DEWALT</v>
          </cell>
          <cell r="F102" t="str">
            <v>DC9096</v>
          </cell>
          <cell r="G102" t="str">
            <v>Battery,18.0 V,2.4 Ah</v>
          </cell>
          <cell r="H102">
            <v>0</v>
          </cell>
          <cell r="I102">
            <v>0</v>
          </cell>
          <cell r="J102">
            <v>0</v>
          </cell>
          <cell r="K102">
            <v>398981</v>
          </cell>
        </row>
        <row r="103">
          <cell r="B103" t="str">
            <v>CC2</v>
          </cell>
          <cell r="C103">
            <v>0</v>
          </cell>
          <cell r="D103">
            <v>0</v>
          </cell>
          <cell r="E103" t="str">
            <v>DEWALT</v>
          </cell>
          <cell r="F103" t="str">
            <v>DC920KA</v>
          </cell>
          <cell r="G103" t="str">
            <v>Drill/Driver Kit,18.0 VDC,1/2 In,3 spd</v>
          </cell>
          <cell r="H103">
            <v>0</v>
          </cell>
          <cell r="I103">
            <v>0</v>
          </cell>
          <cell r="J103">
            <v>0</v>
          </cell>
          <cell r="K103">
            <v>0</v>
          </cell>
        </row>
        <row r="104">
          <cell r="B104" t="str">
            <v>CC3</v>
          </cell>
          <cell r="C104">
            <v>0</v>
          </cell>
          <cell r="D104">
            <v>0</v>
          </cell>
          <cell r="E104" t="str">
            <v>DEWALT</v>
          </cell>
          <cell r="F104" t="str">
            <v>DC720KA</v>
          </cell>
          <cell r="G104" t="str">
            <v>Drill/Driver Kit,18VDC,1/2 In,Compact</v>
          </cell>
          <cell r="H104">
            <v>0</v>
          </cell>
          <cell r="I104">
            <v>0</v>
          </cell>
          <cell r="J104">
            <v>0</v>
          </cell>
          <cell r="K104" t="str">
            <v>R65297</v>
          </cell>
        </row>
        <row r="105">
          <cell r="B105" t="str">
            <v>CC4</v>
          </cell>
          <cell r="C105">
            <v>0</v>
          </cell>
          <cell r="D105">
            <v>0</v>
          </cell>
          <cell r="E105" t="str">
            <v>DEWALT</v>
          </cell>
          <cell r="F105" t="str">
            <v>DC925KA</v>
          </cell>
          <cell r="G105" t="str">
            <v>Cordless Hammer Drill/Driver Kit.18.0 V</v>
          </cell>
          <cell r="H105">
            <v>0</v>
          </cell>
          <cell r="I105">
            <v>0</v>
          </cell>
          <cell r="J105">
            <v>0</v>
          </cell>
          <cell r="K105" t="str">
            <v>J43161</v>
          </cell>
        </row>
        <row r="106">
          <cell r="B106" t="str">
            <v>CC5</v>
          </cell>
          <cell r="C106">
            <v>0</v>
          </cell>
          <cell r="D106">
            <v>0</v>
          </cell>
          <cell r="E106" t="str">
            <v>DEWALT</v>
          </cell>
          <cell r="F106" t="str">
            <v>DC841KA</v>
          </cell>
          <cell r="G106" t="str">
            <v>Impact Wrench Kit,12.0 VDC,3/8 In Drive</v>
          </cell>
          <cell r="H106">
            <v>0</v>
          </cell>
          <cell r="I106">
            <v>0</v>
          </cell>
          <cell r="J106">
            <v>0</v>
          </cell>
          <cell r="K106" t="str">
            <v>R27396</v>
          </cell>
        </row>
        <row r="107">
          <cell r="B107" t="str">
            <v>CC6</v>
          </cell>
          <cell r="C107">
            <v>0</v>
          </cell>
          <cell r="D107">
            <v>0</v>
          </cell>
          <cell r="E107" t="str">
            <v>DEWALT</v>
          </cell>
          <cell r="F107" t="str">
            <v>DC927KL</v>
          </cell>
          <cell r="G107" t="str">
            <v>Cordless Hammer Drill/Driver Kit.18.0 V</v>
          </cell>
          <cell r="H107">
            <v>0</v>
          </cell>
          <cell r="I107">
            <v>0</v>
          </cell>
          <cell r="J107">
            <v>0</v>
          </cell>
          <cell r="K107">
            <v>0</v>
          </cell>
        </row>
        <row r="108">
          <cell r="B108" t="str">
            <v>CC7</v>
          </cell>
          <cell r="C108">
            <v>0</v>
          </cell>
          <cell r="D108">
            <v>0</v>
          </cell>
          <cell r="E108" t="str">
            <v>DEWALT</v>
          </cell>
          <cell r="F108" t="str">
            <v>DC9091</v>
          </cell>
          <cell r="G108" t="str">
            <v>Battery,14.4 V,2.4 Ah</v>
          </cell>
          <cell r="H108">
            <v>0</v>
          </cell>
          <cell r="I108">
            <v>0</v>
          </cell>
          <cell r="J108">
            <v>0</v>
          </cell>
          <cell r="K108">
            <v>27171</v>
          </cell>
        </row>
        <row r="109">
          <cell r="B109" t="str">
            <v>CC8</v>
          </cell>
          <cell r="C109">
            <v>0</v>
          </cell>
          <cell r="D109">
            <v>0</v>
          </cell>
          <cell r="E109" t="str">
            <v>DEWALT</v>
          </cell>
          <cell r="F109" t="str">
            <v>DC926KA</v>
          </cell>
          <cell r="G109" t="str">
            <v>Cordless Hammer Drill/Driver Kit.18.0 V</v>
          </cell>
          <cell r="H109">
            <v>0</v>
          </cell>
          <cell r="I109">
            <v>0</v>
          </cell>
          <cell r="J109">
            <v>0</v>
          </cell>
          <cell r="K109" t="str">
            <v>J48577</v>
          </cell>
        </row>
        <row r="110">
          <cell r="B110" t="str">
            <v>CC9</v>
          </cell>
          <cell r="C110">
            <v>0</v>
          </cell>
          <cell r="D110">
            <v>0</v>
          </cell>
          <cell r="E110" t="str">
            <v>DEWALT</v>
          </cell>
          <cell r="F110" t="str">
            <v>DC385K</v>
          </cell>
          <cell r="G110" t="str">
            <v>Saw,Reciprocating,18 V</v>
          </cell>
          <cell r="H110">
            <v>0</v>
          </cell>
          <cell r="I110">
            <v>0</v>
          </cell>
          <cell r="J110">
            <v>0</v>
          </cell>
          <cell r="K110">
            <v>343590</v>
          </cell>
        </row>
        <row r="111">
          <cell r="B111" t="str">
            <v>CC10</v>
          </cell>
          <cell r="C111">
            <v>0</v>
          </cell>
          <cell r="D111">
            <v>0</v>
          </cell>
          <cell r="E111" t="str">
            <v>DEWALT</v>
          </cell>
          <cell r="F111" t="str">
            <v>D28715</v>
          </cell>
          <cell r="G111" t="str">
            <v>Cut Off Saw,14 In,4000 RPM,15.0 A,120 V</v>
          </cell>
          <cell r="H111">
            <v>0</v>
          </cell>
          <cell r="I111">
            <v>0</v>
          </cell>
          <cell r="J111">
            <v>0</v>
          </cell>
          <cell r="K111" t="str">
            <v>J44158</v>
          </cell>
        </row>
        <row r="112">
          <cell r="B112" t="str">
            <v>CC11</v>
          </cell>
          <cell r="C112">
            <v>0</v>
          </cell>
          <cell r="D112">
            <v>0</v>
          </cell>
          <cell r="E112" t="str">
            <v>BLACK &amp; DECKER</v>
          </cell>
          <cell r="F112" t="str">
            <v>WM425</v>
          </cell>
          <cell r="G112" t="str">
            <v>Sawhorse,Cap 550 Lbs</v>
          </cell>
          <cell r="H112">
            <v>0</v>
          </cell>
          <cell r="I112">
            <v>0</v>
          </cell>
          <cell r="J112">
            <v>0</v>
          </cell>
          <cell r="K112" t="str">
            <v>WM425</v>
          </cell>
        </row>
        <row r="113">
          <cell r="B113" t="str">
            <v>CC12</v>
          </cell>
          <cell r="C113">
            <v>0</v>
          </cell>
          <cell r="D113">
            <v>0</v>
          </cell>
          <cell r="E113" t="str">
            <v>BLACK &amp; DECKER</v>
          </cell>
          <cell r="F113" t="str">
            <v>9074CTN</v>
          </cell>
          <cell r="G113" t="str">
            <v>Screwdriver,3.6 V</v>
          </cell>
          <cell r="H113">
            <v>0</v>
          </cell>
          <cell r="I113">
            <v>0</v>
          </cell>
          <cell r="J113">
            <v>0</v>
          </cell>
          <cell r="K113" t="str">
            <v>9074CTN</v>
          </cell>
        </row>
        <row r="114">
          <cell r="B114" t="str">
            <v>CC13</v>
          </cell>
          <cell r="C114">
            <v>0</v>
          </cell>
          <cell r="D114">
            <v>0</v>
          </cell>
          <cell r="E114" t="str">
            <v>BLACK &amp; DECKER</v>
          </cell>
          <cell r="F114" t="str">
            <v>77-717</v>
          </cell>
          <cell r="G114" t="str">
            <v>Circular Saw Blade</v>
          </cell>
          <cell r="H114">
            <v>0</v>
          </cell>
          <cell r="I114">
            <v>0</v>
          </cell>
          <cell r="J114">
            <v>0</v>
          </cell>
          <cell r="K114">
            <v>184440</v>
          </cell>
        </row>
        <row r="115">
          <cell r="B115" t="str">
            <v>CC14</v>
          </cell>
          <cell r="C115">
            <v>0</v>
          </cell>
          <cell r="D115">
            <v>0</v>
          </cell>
          <cell r="E115" t="str">
            <v>BLACK &amp; DECKER</v>
          </cell>
          <cell r="F115" t="str">
            <v>VP110</v>
          </cell>
          <cell r="G115" t="str">
            <v>Battery,Versapak,Nimh</v>
          </cell>
          <cell r="H115">
            <v>0</v>
          </cell>
          <cell r="I115">
            <v>0</v>
          </cell>
          <cell r="J115">
            <v>0</v>
          </cell>
          <cell r="K115" t="str">
            <v>VP110</v>
          </cell>
        </row>
        <row r="116">
          <cell r="B116" t="str">
            <v>CC15</v>
          </cell>
          <cell r="C116">
            <v>0</v>
          </cell>
          <cell r="D116">
            <v>0</v>
          </cell>
          <cell r="E116" t="str">
            <v>BLACK &amp; DECKER</v>
          </cell>
          <cell r="F116" t="str">
            <v>VP100</v>
          </cell>
          <cell r="G116" t="str">
            <v>Battery 3.6 Volt</v>
          </cell>
          <cell r="H116">
            <v>0</v>
          </cell>
          <cell r="I116">
            <v>0</v>
          </cell>
          <cell r="J116">
            <v>0</v>
          </cell>
          <cell r="K116" t="str">
            <v>E03113</v>
          </cell>
        </row>
        <row r="117">
          <cell r="B117" t="str">
            <v>CC16</v>
          </cell>
          <cell r="C117">
            <v>0</v>
          </cell>
          <cell r="D117">
            <v>0</v>
          </cell>
          <cell r="E117" t="str">
            <v>BOSCH</v>
          </cell>
          <cell r="F117" t="str">
            <v>11304K</v>
          </cell>
          <cell r="G117" t="str">
            <v>Hammer,Breaker</v>
          </cell>
          <cell r="H117">
            <v>0</v>
          </cell>
          <cell r="I117">
            <v>0</v>
          </cell>
          <cell r="J117">
            <v>0</v>
          </cell>
          <cell r="K117" t="str">
            <v>11304K</v>
          </cell>
        </row>
        <row r="118">
          <cell r="B118" t="str">
            <v>CC17</v>
          </cell>
          <cell r="C118">
            <v>0</v>
          </cell>
          <cell r="D118">
            <v>0</v>
          </cell>
          <cell r="E118" t="str">
            <v>BOSCH</v>
          </cell>
          <cell r="F118" t="str">
            <v>11263EVS</v>
          </cell>
          <cell r="G118" t="str">
            <v>SDS Max Rotary Hammer Drill,13.5 A,120V</v>
          </cell>
          <cell r="H118">
            <v>0</v>
          </cell>
          <cell r="I118">
            <v>0</v>
          </cell>
          <cell r="J118">
            <v>0</v>
          </cell>
          <cell r="K118" t="str">
            <v>11263EVS</v>
          </cell>
        </row>
        <row r="119">
          <cell r="B119" t="str">
            <v>CC18</v>
          </cell>
          <cell r="C119">
            <v>0</v>
          </cell>
          <cell r="D119">
            <v>0</v>
          </cell>
          <cell r="E119" t="str">
            <v>BOSCH</v>
          </cell>
          <cell r="F119" t="str">
            <v>4100-09</v>
          </cell>
          <cell r="G119" t="str">
            <v>Table Saw,W/Stand,10 In,4.4 HP,15 A,120V</v>
          </cell>
          <cell r="H119">
            <v>0</v>
          </cell>
          <cell r="I119">
            <v>0</v>
          </cell>
          <cell r="J119">
            <v>0</v>
          </cell>
          <cell r="K119" t="str">
            <v>4100-09</v>
          </cell>
        </row>
        <row r="120">
          <cell r="B120" t="str">
            <v>CC19</v>
          </cell>
          <cell r="C120">
            <v>0</v>
          </cell>
          <cell r="D120">
            <v>0</v>
          </cell>
          <cell r="E120" t="str">
            <v>BOSCH</v>
          </cell>
          <cell r="F120" t="str">
            <v>11318EVS</v>
          </cell>
          <cell r="G120" t="str">
            <v>Hammer,Demolition</v>
          </cell>
          <cell r="H120">
            <v>0</v>
          </cell>
          <cell r="I120">
            <v>0</v>
          </cell>
          <cell r="J120">
            <v>0</v>
          </cell>
          <cell r="K120" t="str">
            <v>11318EVS</v>
          </cell>
        </row>
        <row r="121">
          <cell r="B121" t="str">
            <v>CC20</v>
          </cell>
          <cell r="C121">
            <v>0</v>
          </cell>
          <cell r="D121">
            <v>0</v>
          </cell>
          <cell r="E121" t="str">
            <v>BOSCH</v>
          </cell>
          <cell r="F121" t="str">
            <v>11248EVS</v>
          </cell>
          <cell r="G121" t="str">
            <v>Spline Drive Rotary Hammer Drill,11A</v>
          </cell>
          <cell r="H121">
            <v>0</v>
          </cell>
          <cell r="I121">
            <v>0</v>
          </cell>
          <cell r="J121">
            <v>0</v>
          </cell>
          <cell r="K121">
            <v>0</v>
          </cell>
        </row>
        <row r="122">
          <cell r="B122" t="str">
            <v>CC21</v>
          </cell>
          <cell r="C122">
            <v>0</v>
          </cell>
          <cell r="D122">
            <v>0</v>
          </cell>
          <cell r="E122" t="str">
            <v>BOSCH</v>
          </cell>
          <cell r="F122" t="str">
            <v>11387</v>
          </cell>
          <cell r="G122" t="str">
            <v>Hammer,Demolition</v>
          </cell>
          <cell r="H122">
            <v>0</v>
          </cell>
          <cell r="I122">
            <v>0</v>
          </cell>
          <cell r="J122">
            <v>0</v>
          </cell>
          <cell r="K122" t="str">
            <v>11387</v>
          </cell>
        </row>
        <row r="123">
          <cell r="B123" t="str">
            <v>CC22</v>
          </cell>
          <cell r="C123">
            <v>0</v>
          </cell>
          <cell r="D123">
            <v>0</v>
          </cell>
          <cell r="E123" t="str">
            <v>BOSCH</v>
          </cell>
          <cell r="F123" t="str">
            <v>HC8595</v>
          </cell>
          <cell r="G123" t="str">
            <v>SDS Max Core Bit W/Shank,6 In,17 L</v>
          </cell>
          <cell r="H123">
            <v>0</v>
          </cell>
          <cell r="I123">
            <v>0</v>
          </cell>
          <cell r="J123">
            <v>0</v>
          </cell>
          <cell r="K123" t="str">
            <v>HC8595</v>
          </cell>
        </row>
        <row r="124">
          <cell r="B124" t="str">
            <v>CC23</v>
          </cell>
          <cell r="C124">
            <v>0</v>
          </cell>
          <cell r="D124">
            <v>0</v>
          </cell>
          <cell r="E124" t="str">
            <v>BOSCH</v>
          </cell>
          <cell r="F124" t="str">
            <v>1521</v>
          </cell>
          <cell r="G124" t="str">
            <v>Sheet Metal Shear,16 Ga,4.2A,120V,28 FPM</v>
          </cell>
          <cell r="H124">
            <v>0</v>
          </cell>
          <cell r="I124">
            <v>0</v>
          </cell>
          <cell r="J124">
            <v>0</v>
          </cell>
          <cell r="K124" t="str">
            <v>1521</v>
          </cell>
        </row>
        <row r="125">
          <cell r="B125" t="str">
            <v>CC24</v>
          </cell>
          <cell r="C125">
            <v>0</v>
          </cell>
          <cell r="D125">
            <v>0</v>
          </cell>
          <cell r="E125" t="str">
            <v>BOSCH</v>
          </cell>
          <cell r="F125" t="str">
            <v>HC8575</v>
          </cell>
          <cell r="G125" t="str">
            <v>SDS Max Core Bit W/Shank,5 In,22 L</v>
          </cell>
          <cell r="H125">
            <v>0</v>
          </cell>
          <cell r="I125">
            <v>0</v>
          </cell>
          <cell r="J125">
            <v>0</v>
          </cell>
          <cell r="K125" t="str">
            <v>HC8575</v>
          </cell>
        </row>
        <row r="126">
          <cell r="B126" t="str">
            <v>CC25</v>
          </cell>
          <cell r="C126">
            <v>0</v>
          </cell>
          <cell r="D126">
            <v>0</v>
          </cell>
          <cell r="E126" t="str">
            <v>BOSCH</v>
          </cell>
          <cell r="F126" t="str">
            <v>11255VSR</v>
          </cell>
          <cell r="G126" t="str">
            <v>SDS Rotary Hammer Kit,7.2 A,120V</v>
          </cell>
          <cell r="H126">
            <v>0</v>
          </cell>
          <cell r="I126">
            <v>0</v>
          </cell>
          <cell r="J126">
            <v>0</v>
          </cell>
          <cell r="K126" t="str">
            <v>11255VSR</v>
          </cell>
        </row>
        <row r="127">
          <cell r="B127" t="str">
            <v>CC26</v>
          </cell>
          <cell r="C127">
            <v>0</v>
          </cell>
          <cell r="D127">
            <v>0</v>
          </cell>
          <cell r="E127" t="str">
            <v>BOSCH</v>
          </cell>
          <cell r="F127" t="str">
            <v>HC8555</v>
          </cell>
          <cell r="G127" t="str">
            <v>SDS Max Core Bit W/Shank,4 In,17 L</v>
          </cell>
          <cell r="H127">
            <v>0</v>
          </cell>
          <cell r="I127">
            <v>0</v>
          </cell>
          <cell r="J127">
            <v>0</v>
          </cell>
          <cell r="K127" t="str">
            <v>HC8555</v>
          </cell>
        </row>
        <row r="128">
          <cell r="B128" t="str">
            <v>CC27</v>
          </cell>
          <cell r="C128">
            <v>0</v>
          </cell>
          <cell r="D128">
            <v>0</v>
          </cell>
          <cell r="E128" t="str">
            <v>CHANNELLOCK</v>
          </cell>
          <cell r="F128" t="str">
            <v>430</v>
          </cell>
          <cell r="G128" t="str">
            <v>Plier,Tongue/Groove,10 In</v>
          </cell>
          <cell r="H128">
            <v>0</v>
          </cell>
          <cell r="I128">
            <v>0</v>
          </cell>
          <cell r="J128">
            <v>0</v>
          </cell>
          <cell r="K128">
            <v>202843</v>
          </cell>
        </row>
        <row r="129">
          <cell r="B129" t="str">
            <v>CC28</v>
          </cell>
          <cell r="C129">
            <v>0</v>
          </cell>
          <cell r="D129">
            <v>0</v>
          </cell>
          <cell r="E129" t="str">
            <v>CHANNELLOCK</v>
          </cell>
          <cell r="F129" t="str">
            <v>460</v>
          </cell>
          <cell r="G129" t="str">
            <v>Plier,Tongue/Groove,16 In</v>
          </cell>
          <cell r="H129">
            <v>0</v>
          </cell>
          <cell r="I129">
            <v>0</v>
          </cell>
          <cell r="J129">
            <v>0</v>
          </cell>
          <cell r="K129">
            <v>122548</v>
          </cell>
        </row>
        <row r="130">
          <cell r="B130" t="str">
            <v>CC29</v>
          </cell>
          <cell r="C130">
            <v>0</v>
          </cell>
          <cell r="D130">
            <v>0</v>
          </cell>
          <cell r="E130" t="str">
            <v>CHANNELLOCK</v>
          </cell>
          <cell r="F130" t="str">
            <v>447</v>
          </cell>
          <cell r="G130" t="str">
            <v>Plier,Curved Head</v>
          </cell>
          <cell r="H130">
            <v>0</v>
          </cell>
          <cell r="I130">
            <v>0</v>
          </cell>
          <cell r="J130">
            <v>0</v>
          </cell>
          <cell r="K130">
            <v>148593</v>
          </cell>
        </row>
        <row r="131">
          <cell r="B131" t="str">
            <v>CC30</v>
          </cell>
          <cell r="C131">
            <v>0</v>
          </cell>
          <cell r="D131">
            <v>0</v>
          </cell>
          <cell r="E131" t="str">
            <v>CHANNELLOCK</v>
          </cell>
          <cell r="F131" t="str">
            <v>GS-1</v>
          </cell>
          <cell r="G131" t="str">
            <v>Plier Set,2 Pieces</v>
          </cell>
          <cell r="H131">
            <v>0</v>
          </cell>
          <cell r="I131">
            <v>0</v>
          </cell>
          <cell r="J131">
            <v>0</v>
          </cell>
          <cell r="K131">
            <v>321187</v>
          </cell>
        </row>
        <row r="132">
          <cell r="B132" t="str">
            <v>CC31</v>
          </cell>
          <cell r="C132">
            <v>0</v>
          </cell>
          <cell r="D132">
            <v>0</v>
          </cell>
          <cell r="E132" t="str">
            <v>CHANNELLOCK</v>
          </cell>
          <cell r="F132" t="str">
            <v>440</v>
          </cell>
          <cell r="G132" t="str">
            <v>Plier,Tongue/Groove,12 In</v>
          </cell>
          <cell r="H132">
            <v>0</v>
          </cell>
          <cell r="I132">
            <v>0</v>
          </cell>
          <cell r="J132">
            <v>0</v>
          </cell>
          <cell r="K132">
            <v>202851</v>
          </cell>
        </row>
        <row r="133">
          <cell r="B133" t="str">
            <v>CC32</v>
          </cell>
          <cell r="C133">
            <v>0</v>
          </cell>
          <cell r="D133">
            <v>0</v>
          </cell>
          <cell r="E133" t="str">
            <v>CHANNELLOCK</v>
          </cell>
          <cell r="F133" t="str">
            <v>480</v>
          </cell>
          <cell r="G133" t="str">
            <v>Plier,Tongue/Groove,20 1/4 In,5 1/2 Open</v>
          </cell>
          <cell r="H133">
            <v>0</v>
          </cell>
          <cell r="I133">
            <v>0</v>
          </cell>
          <cell r="J133">
            <v>0</v>
          </cell>
          <cell r="K133">
            <v>358949</v>
          </cell>
        </row>
        <row r="134">
          <cell r="B134" t="str">
            <v>CC33</v>
          </cell>
          <cell r="C134">
            <v>0</v>
          </cell>
          <cell r="D134">
            <v>0</v>
          </cell>
          <cell r="E134" t="str">
            <v>CHANNELLOCK</v>
          </cell>
          <cell r="F134" t="str">
            <v>526</v>
          </cell>
          <cell r="G134" t="str">
            <v>Plier,Slip Joint</v>
          </cell>
          <cell r="H134">
            <v>0</v>
          </cell>
          <cell r="I134">
            <v>0</v>
          </cell>
          <cell r="J134">
            <v>0</v>
          </cell>
          <cell r="K134">
            <v>286084</v>
          </cell>
        </row>
        <row r="135">
          <cell r="B135" t="str">
            <v>CC34</v>
          </cell>
          <cell r="C135">
            <v>0</v>
          </cell>
          <cell r="D135">
            <v>0</v>
          </cell>
          <cell r="E135" t="str">
            <v>CHANNELLOCK</v>
          </cell>
          <cell r="F135" t="str">
            <v>442</v>
          </cell>
          <cell r="G135" t="str">
            <v>Plier,Curved V Jaw,12 In</v>
          </cell>
          <cell r="H135">
            <v>0</v>
          </cell>
          <cell r="I135">
            <v>0</v>
          </cell>
          <cell r="J135">
            <v>0</v>
          </cell>
          <cell r="K135">
            <v>79061</v>
          </cell>
        </row>
        <row r="136">
          <cell r="B136" t="str">
            <v>CC35</v>
          </cell>
          <cell r="C136">
            <v>0</v>
          </cell>
          <cell r="D136">
            <v>0</v>
          </cell>
          <cell r="E136" t="str">
            <v>CHANNELLOCK</v>
          </cell>
          <cell r="F136" t="str">
            <v>426</v>
          </cell>
          <cell r="G136" t="str">
            <v>Plier,Tongue/Groove,6 1/2 In</v>
          </cell>
          <cell r="H136">
            <v>0</v>
          </cell>
          <cell r="I136">
            <v>0</v>
          </cell>
          <cell r="J136">
            <v>0</v>
          </cell>
          <cell r="K136">
            <v>133981</v>
          </cell>
        </row>
        <row r="137">
          <cell r="B137" t="str">
            <v>CC36</v>
          </cell>
          <cell r="C137">
            <v>0</v>
          </cell>
          <cell r="D137">
            <v>0</v>
          </cell>
          <cell r="E137" t="str">
            <v>CHANNELLOCK</v>
          </cell>
          <cell r="F137" t="str">
            <v>420</v>
          </cell>
          <cell r="G137" t="str">
            <v>Plier,Tongue/Groove,9 1/2 In</v>
          </cell>
          <cell r="H137">
            <v>0</v>
          </cell>
          <cell r="I137">
            <v>0</v>
          </cell>
          <cell r="J137">
            <v>0</v>
          </cell>
          <cell r="K137">
            <v>202800</v>
          </cell>
        </row>
        <row r="138">
          <cell r="B138" t="str">
            <v>CC37</v>
          </cell>
          <cell r="C138">
            <v>0</v>
          </cell>
          <cell r="D138">
            <v>0</v>
          </cell>
          <cell r="E138" t="str">
            <v>CHANNELLOCK</v>
          </cell>
          <cell r="F138" t="str">
            <v>548</v>
          </cell>
          <cell r="G138" t="str">
            <v>PLIER DUCKBILL 8 IN</v>
          </cell>
          <cell r="H138">
            <v>0</v>
          </cell>
          <cell r="I138">
            <v>0</v>
          </cell>
          <cell r="J138">
            <v>0</v>
          </cell>
          <cell r="K138">
            <v>302679</v>
          </cell>
        </row>
        <row r="139">
          <cell r="B139" t="str">
            <v>CC38</v>
          </cell>
          <cell r="C139">
            <v>0</v>
          </cell>
          <cell r="D139">
            <v>0</v>
          </cell>
          <cell r="E139" t="str">
            <v>CRESCENT</v>
          </cell>
          <cell r="F139" t="str">
            <v>AT112V</v>
          </cell>
          <cell r="G139" t="str">
            <v>Adjustable Wrench,12 In,Black</v>
          </cell>
          <cell r="H139">
            <v>0</v>
          </cell>
          <cell r="I139">
            <v>0</v>
          </cell>
          <cell r="J139">
            <v>0</v>
          </cell>
          <cell r="K139">
            <v>338735</v>
          </cell>
        </row>
        <row r="140">
          <cell r="B140" t="str">
            <v>CC39</v>
          </cell>
          <cell r="C140">
            <v>0</v>
          </cell>
          <cell r="D140">
            <v>0</v>
          </cell>
          <cell r="E140" t="str">
            <v>CRESCENT</v>
          </cell>
          <cell r="F140" t="str">
            <v>AT18V</v>
          </cell>
          <cell r="G140" t="str">
            <v>Adjustable Wrench,8 In,Black</v>
          </cell>
          <cell r="H140">
            <v>0</v>
          </cell>
          <cell r="I140">
            <v>0</v>
          </cell>
          <cell r="J140">
            <v>0</v>
          </cell>
          <cell r="K140">
            <v>338682</v>
          </cell>
        </row>
        <row r="141">
          <cell r="A141">
            <v>0</v>
          </cell>
          <cell r="B141" t="str">
            <v>CC40</v>
          </cell>
          <cell r="C141">
            <v>0</v>
          </cell>
          <cell r="D141">
            <v>0</v>
          </cell>
          <cell r="E141" t="str">
            <v>CRESCENT</v>
          </cell>
          <cell r="F141" t="str">
            <v>AC112V</v>
          </cell>
          <cell r="G141" t="str">
            <v>Adjustable Wrench,12 In,Chrome</v>
          </cell>
          <cell r="H141">
            <v>0</v>
          </cell>
          <cell r="I141">
            <v>0</v>
          </cell>
          <cell r="J141">
            <v>0</v>
          </cell>
          <cell r="K141">
            <v>267</v>
          </cell>
        </row>
        <row r="142">
          <cell r="A142">
            <v>0</v>
          </cell>
          <cell r="B142" t="str">
            <v>CC41</v>
          </cell>
          <cell r="C142">
            <v>0</v>
          </cell>
          <cell r="D142">
            <v>0</v>
          </cell>
          <cell r="E142" t="str">
            <v>CRESCENT</v>
          </cell>
          <cell r="F142" t="str">
            <v>CRSET3N</v>
          </cell>
          <cell r="G142" t="str">
            <v>Plier Set,3 PC</v>
          </cell>
          <cell r="H142">
            <v>0</v>
          </cell>
          <cell r="I142">
            <v>0</v>
          </cell>
          <cell r="J142">
            <v>0</v>
          </cell>
          <cell r="K142">
            <v>0</v>
          </cell>
        </row>
        <row r="143">
          <cell r="A143">
            <v>0</v>
          </cell>
          <cell r="B143" t="str">
            <v>CC42</v>
          </cell>
          <cell r="C143">
            <v>0</v>
          </cell>
          <cell r="D143">
            <v>0</v>
          </cell>
          <cell r="E143" t="str">
            <v>CRESCENT</v>
          </cell>
          <cell r="F143" t="str">
            <v>AT110V</v>
          </cell>
          <cell r="G143" t="str">
            <v>Adjustable Wrench,Max Opening 1 5/16 In</v>
          </cell>
          <cell r="H143">
            <v>0</v>
          </cell>
          <cell r="I143">
            <v>0</v>
          </cell>
          <cell r="J143">
            <v>0</v>
          </cell>
          <cell r="K143">
            <v>338748</v>
          </cell>
        </row>
        <row r="144">
          <cell r="B144" t="str">
            <v>CC43</v>
          </cell>
          <cell r="C144">
            <v>0</v>
          </cell>
          <cell r="D144">
            <v>0</v>
          </cell>
          <cell r="E144" t="str">
            <v>CRESCENT</v>
          </cell>
          <cell r="F144" t="str">
            <v>AC110CV</v>
          </cell>
          <cell r="G144" t="str">
            <v>Wrench,Adjustable</v>
          </cell>
          <cell r="H144">
            <v>0</v>
          </cell>
          <cell r="I144">
            <v>0</v>
          </cell>
          <cell r="J144">
            <v>0</v>
          </cell>
          <cell r="K144">
            <v>663849</v>
          </cell>
        </row>
        <row r="145">
          <cell r="B145" t="str">
            <v>CC44</v>
          </cell>
          <cell r="C145">
            <v>0</v>
          </cell>
          <cell r="D145">
            <v>0</v>
          </cell>
          <cell r="E145" t="str">
            <v>CRESCENT</v>
          </cell>
          <cell r="F145" t="str">
            <v>AT18CV</v>
          </cell>
          <cell r="G145" t="str">
            <v>Adjustable Wrench,8 In,Black/Cushion</v>
          </cell>
          <cell r="H145">
            <v>0</v>
          </cell>
          <cell r="I145">
            <v>0</v>
          </cell>
          <cell r="J145">
            <v>0</v>
          </cell>
          <cell r="K145">
            <v>663891</v>
          </cell>
        </row>
        <row r="146">
          <cell r="B146" t="str">
            <v>CC45</v>
          </cell>
          <cell r="C146">
            <v>0</v>
          </cell>
          <cell r="D146">
            <v>0</v>
          </cell>
          <cell r="E146" t="str">
            <v>CRESCENT</v>
          </cell>
          <cell r="F146" t="str">
            <v>AC110V</v>
          </cell>
          <cell r="G146" t="str">
            <v>Adjustable Wrench,10 In,Chrome</v>
          </cell>
          <cell r="H146">
            <v>0</v>
          </cell>
          <cell r="I146">
            <v>0</v>
          </cell>
          <cell r="J146">
            <v>0</v>
          </cell>
          <cell r="K146">
            <v>266</v>
          </cell>
        </row>
        <row r="147">
          <cell r="B147" t="str">
            <v>CC46</v>
          </cell>
          <cell r="C147">
            <v>0</v>
          </cell>
          <cell r="D147">
            <v>0</v>
          </cell>
          <cell r="E147" t="str">
            <v>CRESCENT</v>
          </cell>
          <cell r="F147" t="str">
            <v>AC124</v>
          </cell>
          <cell r="G147" t="str">
            <v>Wrench,Adjustable</v>
          </cell>
          <cell r="H147">
            <v>0</v>
          </cell>
          <cell r="I147">
            <v>0</v>
          </cell>
          <cell r="J147">
            <v>0</v>
          </cell>
          <cell r="K147">
            <v>244295</v>
          </cell>
        </row>
        <row r="148">
          <cell r="B148" t="str">
            <v>CC47</v>
          </cell>
          <cell r="C148">
            <v>0</v>
          </cell>
          <cell r="D148">
            <v>0</v>
          </cell>
          <cell r="E148" t="str">
            <v>DAYTON</v>
          </cell>
          <cell r="F148" t="str">
            <v>6Y943</v>
          </cell>
          <cell r="G148" t="str">
            <v>Table Saw</v>
          </cell>
          <cell r="H148">
            <v>0</v>
          </cell>
          <cell r="I148">
            <v>0</v>
          </cell>
          <cell r="J148">
            <v>0</v>
          </cell>
          <cell r="K148">
            <v>0</v>
          </cell>
        </row>
        <row r="149">
          <cell r="B149" t="str">
            <v>CC48</v>
          </cell>
          <cell r="C149">
            <v>0</v>
          </cell>
          <cell r="D149">
            <v>0</v>
          </cell>
          <cell r="E149" t="str">
            <v>DAYTON</v>
          </cell>
          <cell r="F149" t="str">
            <v>3Z919</v>
          </cell>
          <cell r="G149" t="str">
            <v>Drill Press,Floor,20in</v>
          </cell>
          <cell r="H149">
            <v>0</v>
          </cell>
          <cell r="I149">
            <v>0</v>
          </cell>
          <cell r="J149">
            <v>0</v>
          </cell>
          <cell r="K149">
            <v>0</v>
          </cell>
        </row>
        <row r="150">
          <cell r="B150" t="str">
            <v>CC49</v>
          </cell>
          <cell r="C150">
            <v>0</v>
          </cell>
          <cell r="D150">
            <v>0</v>
          </cell>
          <cell r="E150" t="str">
            <v>DAYTON</v>
          </cell>
          <cell r="F150" t="str">
            <v>3Z918</v>
          </cell>
          <cell r="G150" t="str">
            <v>Drill Press,Floor,17in</v>
          </cell>
          <cell r="H150">
            <v>0</v>
          </cell>
          <cell r="I150">
            <v>0</v>
          </cell>
          <cell r="J150">
            <v>0</v>
          </cell>
          <cell r="K150">
            <v>0</v>
          </cell>
        </row>
        <row r="151">
          <cell r="B151" t="str">
            <v>CC50</v>
          </cell>
          <cell r="C151">
            <v>0</v>
          </cell>
          <cell r="D151">
            <v>0</v>
          </cell>
          <cell r="E151" t="str">
            <v>DELTA</v>
          </cell>
          <cell r="F151" t="str">
            <v>1-320990</v>
          </cell>
          <cell r="G151" t="str">
            <v>Caster Set,5 Lx2 Wx4 H,2 Fixed,2 Swivel</v>
          </cell>
          <cell r="H151">
            <v>0</v>
          </cell>
          <cell r="I151">
            <v>0</v>
          </cell>
          <cell r="J151">
            <v>0</v>
          </cell>
          <cell r="K151" t="str">
            <v>1-320990</v>
          </cell>
        </row>
        <row r="152">
          <cell r="B152" t="str">
            <v>CC51</v>
          </cell>
          <cell r="C152">
            <v>0</v>
          </cell>
          <cell r="D152">
            <v>0</v>
          </cell>
          <cell r="E152" t="str">
            <v>DELTA</v>
          </cell>
          <cell r="F152" t="str">
            <v>17-959L</v>
          </cell>
          <cell r="G152" t="str">
            <v>Drill Press,Floor Model,16 In,3/4HP,115V</v>
          </cell>
          <cell r="H152">
            <v>0</v>
          </cell>
          <cell r="I152">
            <v>0</v>
          </cell>
          <cell r="J152">
            <v>0</v>
          </cell>
          <cell r="K152" t="str">
            <v>17-959L</v>
          </cell>
        </row>
        <row r="153">
          <cell r="B153" t="str">
            <v>CC52</v>
          </cell>
          <cell r="C153">
            <v>0</v>
          </cell>
          <cell r="D153">
            <v>0</v>
          </cell>
          <cell r="E153" t="str">
            <v>DELTA</v>
          </cell>
          <cell r="F153" t="str">
            <v>DP350</v>
          </cell>
          <cell r="G153" t="str">
            <v>Drill Press,Bench,12in</v>
          </cell>
          <cell r="H153">
            <v>0</v>
          </cell>
          <cell r="I153">
            <v>0</v>
          </cell>
          <cell r="J153">
            <v>0</v>
          </cell>
          <cell r="K153" t="str">
            <v>DP350</v>
          </cell>
        </row>
        <row r="154">
          <cell r="B154" t="str">
            <v>CC53</v>
          </cell>
          <cell r="C154">
            <v>0</v>
          </cell>
          <cell r="D154">
            <v>0</v>
          </cell>
          <cell r="E154" t="str">
            <v>ESTWING</v>
          </cell>
          <cell r="F154" t="str">
            <v>E3-40L</v>
          </cell>
          <cell r="G154" t="str">
            <v>Engineers Hammer,40 Oz,Steel w/Vinyl</v>
          </cell>
          <cell r="H154">
            <v>0</v>
          </cell>
          <cell r="I154">
            <v>0</v>
          </cell>
          <cell r="J154">
            <v>0</v>
          </cell>
          <cell r="K154">
            <v>0</v>
          </cell>
        </row>
        <row r="155">
          <cell r="B155" t="str">
            <v>CC54</v>
          </cell>
          <cell r="C155">
            <v>0</v>
          </cell>
          <cell r="D155">
            <v>0</v>
          </cell>
          <cell r="E155" t="str">
            <v>ESTWING</v>
          </cell>
          <cell r="F155" t="str">
            <v>E3-22S</v>
          </cell>
          <cell r="G155" t="str">
            <v>Framing Hammer,22 Oz,Smooth,Steel</v>
          </cell>
          <cell r="H155">
            <v>0</v>
          </cell>
          <cell r="I155">
            <v>0</v>
          </cell>
          <cell r="J155">
            <v>0</v>
          </cell>
          <cell r="K155">
            <v>0</v>
          </cell>
        </row>
        <row r="156">
          <cell r="B156" t="str">
            <v>CC55</v>
          </cell>
          <cell r="C156">
            <v>0</v>
          </cell>
          <cell r="D156">
            <v>0</v>
          </cell>
          <cell r="E156" t="str">
            <v>GERBER</v>
          </cell>
          <cell r="F156" t="str">
            <v>47530</v>
          </cell>
          <cell r="G156" t="str">
            <v>Multitool,Needlenose,8 Functions</v>
          </cell>
          <cell r="H156">
            <v>0</v>
          </cell>
          <cell r="I156">
            <v>0</v>
          </cell>
          <cell r="J156">
            <v>0</v>
          </cell>
          <cell r="K156" t="str">
            <v>47530</v>
          </cell>
        </row>
        <row r="157">
          <cell r="B157" t="str">
            <v>CC56</v>
          </cell>
          <cell r="C157">
            <v>0</v>
          </cell>
          <cell r="D157">
            <v>0</v>
          </cell>
          <cell r="E157" t="str">
            <v>GERBER</v>
          </cell>
          <cell r="F157" t="str">
            <v>47563</v>
          </cell>
          <cell r="G157" t="str">
            <v>Multi Plier,12 Functions,Long Nose</v>
          </cell>
          <cell r="H157">
            <v>0</v>
          </cell>
          <cell r="I157">
            <v>0</v>
          </cell>
          <cell r="J157">
            <v>0</v>
          </cell>
          <cell r="K157" t="str">
            <v>47563</v>
          </cell>
        </row>
        <row r="158">
          <cell r="B158" t="str">
            <v>CC57</v>
          </cell>
          <cell r="C158">
            <v>0</v>
          </cell>
          <cell r="D158">
            <v>0</v>
          </cell>
          <cell r="E158" t="str">
            <v>GERBER</v>
          </cell>
          <cell r="F158" t="str">
            <v>22-41433</v>
          </cell>
          <cell r="G158" t="str">
            <v>Locking Pocket Knife,Fine Edge,3 1/2 In</v>
          </cell>
          <cell r="H158">
            <v>0</v>
          </cell>
          <cell r="I158">
            <v>0</v>
          </cell>
          <cell r="J158">
            <v>0</v>
          </cell>
          <cell r="K158" t="str">
            <v>22-41433</v>
          </cell>
        </row>
        <row r="159">
          <cell r="B159" t="str">
            <v>CC58</v>
          </cell>
          <cell r="C159">
            <v>0</v>
          </cell>
          <cell r="D159">
            <v>0</v>
          </cell>
          <cell r="E159" t="str">
            <v>GERBER</v>
          </cell>
          <cell r="F159" t="str">
            <v>22-01146</v>
          </cell>
          <cell r="G159" t="str">
            <v>Seat Belt Cutter,7 In,Blade Material SS</v>
          </cell>
          <cell r="H159">
            <v>0</v>
          </cell>
          <cell r="I159">
            <v>0</v>
          </cell>
          <cell r="J159">
            <v>0</v>
          </cell>
          <cell r="K159">
            <v>0</v>
          </cell>
        </row>
        <row r="160">
          <cell r="B160" t="str">
            <v>CC59</v>
          </cell>
          <cell r="C160">
            <v>0</v>
          </cell>
          <cell r="D160">
            <v>0</v>
          </cell>
          <cell r="E160" t="str">
            <v>GREENLEE</v>
          </cell>
          <cell r="F160" t="str">
            <v>7238SB</v>
          </cell>
          <cell r="G160" t="str">
            <v>Hole Punch Set,1/2-2 In,15 Pc</v>
          </cell>
          <cell r="H160">
            <v>0</v>
          </cell>
          <cell r="I160">
            <v>0</v>
          </cell>
          <cell r="J160">
            <v>0</v>
          </cell>
          <cell r="K160">
            <v>503068</v>
          </cell>
        </row>
        <row r="161">
          <cell r="B161" t="str">
            <v>CC60</v>
          </cell>
          <cell r="C161">
            <v>0</v>
          </cell>
          <cell r="D161">
            <v>0</v>
          </cell>
          <cell r="E161" t="str">
            <v>GREENLEE</v>
          </cell>
          <cell r="F161" t="str">
            <v>683</v>
          </cell>
          <cell r="G161" t="str">
            <v>Adjustable Reel Stand,54 In Max Height</v>
          </cell>
          <cell r="H161">
            <v>0</v>
          </cell>
          <cell r="I161">
            <v>0</v>
          </cell>
          <cell r="J161">
            <v>0</v>
          </cell>
          <cell r="K161">
            <v>585193</v>
          </cell>
        </row>
        <row r="162">
          <cell r="B162" t="str">
            <v>CC61</v>
          </cell>
          <cell r="C162">
            <v>0</v>
          </cell>
          <cell r="D162">
            <v>0</v>
          </cell>
          <cell r="E162" t="str">
            <v>GREENLEE</v>
          </cell>
          <cell r="F162" t="str">
            <v>39860</v>
          </cell>
          <cell r="G162" t="str">
            <v>Hole Punch Set,3/4-1 1/2 In,15 Pc</v>
          </cell>
          <cell r="H162">
            <v>0</v>
          </cell>
          <cell r="I162">
            <v>0</v>
          </cell>
          <cell r="J162">
            <v>0</v>
          </cell>
          <cell r="K162">
            <v>193701</v>
          </cell>
        </row>
        <row r="163">
          <cell r="B163" t="str">
            <v>CC62</v>
          </cell>
          <cell r="C163">
            <v>0</v>
          </cell>
          <cell r="D163">
            <v>0</v>
          </cell>
          <cell r="E163" t="str">
            <v>GREENLEE</v>
          </cell>
          <cell r="F163" t="str">
            <v>FTS438-240</v>
          </cell>
          <cell r="G163" t="str">
            <v>Fish Tape,Steel,1/8 In Dia x 240 Ft L</v>
          </cell>
          <cell r="H163">
            <v>0</v>
          </cell>
          <cell r="I163">
            <v>0</v>
          </cell>
          <cell r="J163">
            <v>0</v>
          </cell>
          <cell r="K163">
            <v>197286</v>
          </cell>
        </row>
        <row r="164">
          <cell r="B164" t="str">
            <v>CC63</v>
          </cell>
          <cell r="C164">
            <v>0</v>
          </cell>
          <cell r="D164">
            <v>0</v>
          </cell>
          <cell r="E164" t="str">
            <v>GREENLEE</v>
          </cell>
          <cell r="F164" t="str">
            <v>36414</v>
          </cell>
          <cell r="G164" t="str">
            <v>Step Drill Bit,6 Hole,1/8 In Thick Step</v>
          </cell>
          <cell r="H164">
            <v>0</v>
          </cell>
          <cell r="I164">
            <v>0</v>
          </cell>
          <cell r="J164">
            <v>0</v>
          </cell>
          <cell r="K164">
            <v>249690</v>
          </cell>
        </row>
        <row r="165">
          <cell r="B165" t="str">
            <v>CC64</v>
          </cell>
          <cell r="C165">
            <v>0</v>
          </cell>
          <cell r="D165">
            <v>0</v>
          </cell>
          <cell r="E165" t="str">
            <v>HYDE</v>
          </cell>
          <cell r="F165" t="str">
            <v>06320</v>
          </cell>
          <cell r="G165" t="str">
            <v>Putty Knife,Stiff,2 In,Brass,Soft Grip</v>
          </cell>
          <cell r="H165">
            <v>0</v>
          </cell>
          <cell r="I165">
            <v>0</v>
          </cell>
          <cell r="J165">
            <v>0</v>
          </cell>
          <cell r="K165">
            <v>425839</v>
          </cell>
        </row>
        <row r="166">
          <cell r="B166" t="str">
            <v>CC65</v>
          </cell>
          <cell r="C166">
            <v>0</v>
          </cell>
          <cell r="D166">
            <v>0</v>
          </cell>
          <cell r="E166" t="str">
            <v>HYDE</v>
          </cell>
          <cell r="F166" t="str">
            <v>02850</v>
          </cell>
          <cell r="G166" t="str">
            <v>Joint Knife,6 In,Flex,Nylon,Carbon Steel</v>
          </cell>
          <cell r="H166">
            <v>0</v>
          </cell>
          <cell r="I166">
            <v>0</v>
          </cell>
          <cell r="J166">
            <v>0</v>
          </cell>
          <cell r="K166">
            <v>11489</v>
          </cell>
        </row>
        <row r="167">
          <cell r="B167" t="str">
            <v>CC66</v>
          </cell>
          <cell r="C167">
            <v>0</v>
          </cell>
          <cell r="D167">
            <v>0</v>
          </cell>
          <cell r="E167" t="str">
            <v>HYDE</v>
          </cell>
          <cell r="F167" t="str">
            <v>48902</v>
          </cell>
          <cell r="G167" t="str">
            <v>Surface Prep Kit,3 PC</v>
          </cell>
          <cell r="H167">
            <v>0</v>
          </cell>
          <cell r="I167">
            <v>0</v>
          </cell>
          <cell r="J167">
            <v>0</v>
          </cell>
          <cell r="K167" t="str">
            <v>48902</v>
          </cell>
        </row>
        <row r="168">
          <cell r="B168" t="str">
            <v>CC67</v>
          </cell>
          <cell r="C168">
            <v>0</v>
          </cell>
          <cell r="D168">
            <v>0</v>
          </cell>
          <cell r="E168" t="str">
            <v>IRWIN</v>
          </cell>
          <cell r="F168" t="str">
            <v>2082200</v>
          </cell>
          <cell r="G168" t="str">
            <v>Utility Knife,Retract</v>
          </cell>
          <cell r="H168">
            <v>0</v>
          </cell>
          <cell r="I168">
            <v>0</v>
          </cell>
          <cell r="J168">
            <v>0</v>
          </cell>
          <cell r="K168" t="str">
            <v>J43370</v>
          </cell>
        </row>
        <row r="169">
          <cell r="B169" t="str">
            <v>CC68</v>
          </cell>
          <cell r="C169">
            <v>0</v>
          </cell>
          <cell r="D169">
            <v>0</v>
          </cell>
          <cell r="E169" t="str">
            <v>IRWIN</v>
          </cell>
          <cell r="F169" t="str">
            <v>538KB</v>
          </cell>
          <cell r="G169" t="str">
            <v>Locking Plier Set,5 PC</v>
          </cell>
          <cell r="H169">
            <v>0</v>
          </cell>
          <cell r="I169">
            <v>0</v>
          </cell>
          <cell r="J169">
            <v>0</v>
          </cell>
          <cell r="K169" t="str">
            <v>538KB</v>
          </cell>
        </row>
        <row r="170">
          <cell r="B170" t="str">
            <v>CC69</v>
          </cell>
          <cell r="C170">
            <v>0</v>
          </cell>
          <cell r="D170">
            <v>0</v>
          </cell>
          <cell r="E170" t="str">
            <v>JOBOX</v>
          </cell>
          <cell r="F170" t="str">
            <v>1-652990</v>
          </cell>
          <cell r="G170" t="str">
            <v>Jobsite Chest,36 Wx20 Dx23 3/4 In H</v>
          </cell>
          <cell r="H170">
            <v>0</v>
          </cell>
          <cell r="I170">
            <v>0</v>
          </cell>
          <cell r="J170">
            <v>0</v>
          </cell>
          <cell r="K170" t="str">
            <v>1-652990</v>
          </cell>
        </row>
        <row r="171">
          <cell r="B171" t="str">
            <v>CC70</v>
          </cell>
          <cell r="C171">
            <v>0</v>
          </cell>
          <cell r="D171">
            <v>0</v>
          </cell>
          <cell r="E171" t="str">
            <v>JOBOX</v>
          </cell>
          <cell r="F171" t="str">
            <v>554980</v>
          </cell>
          <cell r="G171" t="str">
            <v>Truck Box,Topside,12.6 Cu-Ft,Steel</v>
          </cell>
          <cell r="H171">
            <v>0</v>
          </cell>
          <cell r="I171">
            <v>0</v>
          </cell>
          <cell r="J171">
            <v>0</v>
          </cell>
          <cell r="K171" t="str">
            <v>554980</v>
          </cell>
        </row>
        <row r="172">
          <cell r="B172" t="str">
            <v>CC71</v>
          </cell>
          <cell r="C172">
            <v>0</v>
          </cell>
          <cell r="D172">
            <v>0</v>
          </cell>
          <cell r="E172" t="str">
            <v>JOBOX</v>
          </cell>
          <cell r="F172" t="str">
            <v>JAC1387980</v>
          </cell>
          <cell r="G172" t="str">
            <v>Truck Box,Crossover,Silver,72x21x18 7/8</v>
          </cell>
          <cell r="H172">
            <v>0</v>
          </cell>
          <cell r="I172">
            <v>0</v>
          </cell>
          <cell r="J172">
            <v>0</v>
          </cell>
          <cell r="K172" t="str">
            <v>JAC1387980</v>
          </cell>
        </row>
        <row r="173">
          <cell r="B173" t="str">
            <v>CC72</v>
          </cell>
          <cell r="C173">
            <v>0</v>
          </cell>
          <cell r="D173">
            <v>0</v>
          </cell>
          <cell r="E173" t="str">
            <v>KLEIN TOOLS</v>
          </cell>
          <cell r="F173" t="str">
            <v>D2000-9NE</v>
          </cell>
          <cell r="G173" t="str">
            <v>Side Cut Plier,Hi-Lev,NE,9 1/4 In</v>
          </cell>
          <cell r="H173">
            <v>0</v>
          </cell>
          <cell r="I173">
            <v>0</v>
          </cell>
          <cell r="J173">
            <v>0</v>
          </cell>
          <cell r="K173">
            <v>537761</v>
          </cell>
        </row>
        <row r="174">
          <cell r="B174" t="str">
            <v>CC73</v>
          </cell>
          <cell r="C174">
            <v>0</v>
          </cell>
          <cell r="D174">
            <v>0</v>
          </cell>
          <cell r="E174" t="str">
            <v>KLEIN TOOLS</v>
          </cell>
          <cell r="F174" t="str">
            <v>80141</v>
          </cell>
          <cell r="G174" t="str">
            <v>Journeyman Tool Set,41 Pc</v>
          </cell>
          <cell r="H174">
            <v>0</v>
          </cell>
          <cell r="I174">
            <v>0</v>
          </cell>
          <cell r="J174">
            <v>0</v>
          </cell>
          <cell r="K174" t="str">
            <v>Q94777</v>
          </cell>
        </row>
        <row r="175">
          <cell r="B175" t="str">
            <v>CC74</v>
          </cell>
          <cell r="C175">
            <v>0</v>
          </cell>
          <cell r="D175">
            <v>0</v>
          </cell>
          <cell r="E175" t="str">
            <v>KLEIN TOOLS</v>
          </cell>
          <cell r="F175" t="str">
            <v>J2000-48</v>
          </cell>
          <cell r="G175" t="str">
            <v>Diagonal Cut Plier,8 In,HD,Angled</v>
          </cell>
          <cell r="H175">
            <v>0</v>
          </cell>
          <cell r="I175">
            <v>0</v>
          </cell>
          <cell r="J175">
            <v>0</v>
          </cell>
          <cell r="K175" t="str">
            <v>X47258</v>
          </cell>
        </row>
        <row r="176">
          <cell r="B176" t="str">
            <v>CC75</v>
          </cell>
          <cell r="C176">
            <v>0</v>
          </cell>
          <cell r="D176">
            <v>0</v>
          </cell>
          <cell r="E176" t="str">
            <v>KLEIN TOOLS</v>
          </cell>
          <cell r="F176" t="str">
            <v>32477</v>
          </cell>
          <cell r="G176" t="str">
            <v>Screwdriver,10 In 1</v>
          </cell>
          <cell r="H176">
            <v>0</v>
          </cell>
          <cell r="I176">
            <v>0</v>
          </cell>
          <cell r="J176">
            <v>0</v>
          </cell>
          <cell r="K176">
            <v>506171</v>
          </cell>
        </row>
        <row r="177">
          <cell r="B177" t="str">
            <v>CC76</v>
          </cell>
          <cell r="C177">
            <v>0</v>
          </cell>
          <cell r="D177">
            <v>0</v>
          </cell>
          <cell r="E177" t="str">
            <v>MILWAUKEE</v>
          </cell>
          <cell r="F177" t="str">
            <v>0824-24</v>
          </cell>
          <cell r="G177" t="str">
            <v>Cordless Hammer Drill/Driver Kit.18.0 V</v>
          </cell>
          <cell r="H177">
            <v>0</v>
          </cell>
          <cell r="I177">
            <v>0</v>
          </cell>
          <cell r="J177">
            <v>0</v>
          </cell>
          <cell r="K177">
            <v>0</v>
          </cell>
        </row>
        <row r="178">
          <cell r="B178" t="str">
            <v>CC77</v>
          </cell>
          <cell r="C178">
            <v>0</v>
          </cell>
          <cell r="D178">
            <v>0</v>
          </cell>
          <cell r="E178" t="str">
            <v>MILWAUKEE</v>
          </cell>
          <cell r="F178" t="str">
            <v>4206-1</v>
          </cell>
          <cell r="G178" t="str">
            <v>Magnetic Drill Press,350RPM,3/4 In Steel</v>
          </cell>
          <cell r="H178">
            <v>0</v>
          </cell>
          <cell r="I178">
            <v>0</v>
          </cell>
          <cell r="J178">
            <v>0</v>
          </cell>
          <cell r="K178">
            <v>251038</v>
          </cell>
        </row>
        <row r="179">
          <cell r="B179" t="str">
            <v>CC78</v>
          </cell>
          <cell r="C179">
            <v>0</v>
          </cell>
          <cell r="D179">
            <v>0</v>
          </cell>
          <cell r="E179" t="str">
            <v>MILWAUKEE</v>
          </cell>
          <cell r="F179" t="str">
            <v>0729-21</v>
          </cell>
          <cell r="G179" t="str">
            <v>Band Saw,Cordless,28v</v>
          </cell>
          <cell r="H179">
            <v>0</v>
          </cell>
          <cell r="I179">
            <v>0</v>
          </cell>
          <cell r="J179">
            <v>0</v>
          </cell>
          <cell r="K179" t="str">
            <v>J07012</v>
          </cell>
        </row>
        <row r="180">
          <cell r="B180" t="str">
            <v>CC79</v>
          </cell>
          <cell r="C180">
            <v>0</v>
          </cell>
          <cell r="D180">
            <v>0</v>
          </cell>
          <cell r="E180" t="str">
            <v>MILWAUKEE</v>
          </cell>
          <cell r="F180" t="str">
            <v>4204-1</v>
          </cell>
          <cell r="G180" t="str">
            <v>Magnetic Drill Press,600RPM,1/2 In Steel</v>
          </cell>
          <cell r="H180">
            <v>0</v>
          </cell>
          <cell r="I180">
            <v>0</v>
          </cell>
          <cell r="J180">
            <v>0</v>
          </cell>
          <cell r="K180">
            <v>251037</v>
          </cell>
        </row>
        <row r="181">
          <cell r="B181" t="str">
            <v>CC80</v>
          </cell>
          <cell r="C181">
            <v>0</v>
          </cell>
          <cell r="D181">
            <v>0</v>
          </cell>
          <cell r="E181" t="str">
            <v>MILWAUKEE</v>
          </cell>
          <cell r="F181" t="str">
            <v>2611-24</v>
          </cell>
          <cell r="G181" t="str">
            <v>Cordless Hammer Drill/Driver,18 V,1/2 In</v>
          </cell>
          <cell r="H181">
            <v>0</v>
          </cell>
          <cell r="I181">
            <v>0</v>
          </cell>
          <cell r="J181">
            <v>0</v>
          </cell>
          <cell r="K181" t="str">
            <v>Q83842</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and and Power Tools Pricing"/>
      <sheetName val="Discounts &amp; Incentives"/>
      <sheetName val="Hand Tools"/>
      <sheetName val="Names of Categories"/>
      <sheetName val="Sheet1"/>
    </sheetNames>
    <sheetDataSet>
      <sheetData sheetId="0"/>
      <sheetData sheetId="1"/>
      <sheetData sheetId="2"/>
      <sheetData sheetId="3"/>
      <sheetData sheetId="4"/>
      <sheetData sheetId="5">
        <row r="4">
          <cell r="AC4">
            <v>36.42</v>
          </cell>
        </row>
        <row r="5">
          <cell r="AC5">
            <v>8.3800000000000008</v>
          </cell>
        </row>
        <row r="6">
          <cell r="AC6">
            <v>9.59</v>
          </cell>
        </row>
        <row r="7">
          <cell r="AC7">
            <v>13.87</v>
          </cell>
        </row>
        <row r="8">
          <cell r="AC8">
            <v>10.47</v>
          </cell>
        </row>
        <row r="9">
          <cell r="AC9">
            <v>9.59</v>
          </cell>
        </row>
        <row r="10">
          <cell r="AC10">
            <v>0</v>
          </cell>
        </row>
        <row r="11">
          <cell r="AC11">
            <v>9.59</v>
          </cell>
        </row>
        <row r="12">
          <cell r="AC12">
            <v>9.59</v>
          </cell>
        </row>
        <row r="13">
          <cell r="AC13">
            <v>10.8</v>
          </cell>
        </row>
        <row r="14">
          <cell r="AC14">
            <v>8.1199999999999992</v>
          </cell>
        </row>
        <row r="15">
          <cell r="AC15">
            <v>13.43</v>
          </cell>
        </row>
        <row r="16">
          <cell r="AC16">
            <v>10.47</v>
          </cell>
        </row>
        <row r="17">
          <cell r="AC17">
            <v>13.87</v>
          </cell>
        </row>
        <row r="18">
          <cell r="AC18">
            <v>0</v>
          </cell>
        </row>
        <row r="19">
          <cell r="AC19">
            <v>3.26</v>
          </cell>
        </row>
        <row r="20">
          <cell r="AC20">
            <v>13.95</v>
          </cell>
        </row>
        <row r="21">
          <cell r="AC21">
            <v>4.04</v>
          </cell>
        </row>
        <row r="22">
          <cell r="AC22">
            <v>0</v>
          </cell>
        </row>
        <row r="23">
          <cell r="AC23">
            <v>0.8</v>
          </cell>
        </row>
        <row r="24">
          <cell r="AC24">
            <v>4.93</v>
          </cell>
        </row>
        <row r="25">
          <cell r="AC25">
            <v>0</v>
          </cell>
        </row>
        <row r="26">
          <cell r="AC26">
            <v>4.93</v>
          </cell>
        </row>
        <row r="27">
          <cell r="AC27">
            <v>0</v>
          </cell>
        </row>
        <row r="28">
          <cell r="AC28">
            <v>0.4</v>
          </cell>
        </row>
        <row r="29">
          <cell r="AC29">
            <v>1.86</v>
          </cell>
        </row>
        <row r="30">
          <cell r="AC30">
            <v>10.47</v>
          </cell>
        </row>
        <row r="31">
          <cell r="AC31">
            <v>38.229999999999997</v>
          </cell>
        </row>
        <row r="32">
          <cell r="AC32">
            <v>7.46</v>
          </cell>
        </row>
        <row r="33">
          <cell r="AC33">
            <v>4.93</v>
          </cell>
        </row>
        <row r="34">
          <cell r="AC34">
            <v>8.44</v>
          </cell>
        </row>
        <row r="35">
          <cell r="AC35">
            <v>5.36</v>
          </cell>
        </row>
        <row r="36">
          <cell r="AC36">
            <v>28.88</v>
          </cell>
        </row>
        <row r="37">
          <cell r="AC37">
            <v>4.8600000000000003</v>
          </cell>
        </row>
        <row r="38">
          <cell r="AC38">
            <v>8.9499999999999993</v>
          </cell>
        </row>
        <row r="39">
          <cell r="AC39">
            <v>36.67</v>
          </cell>
        </row>
        <row r="40">
          <cell r="AC40">
            <v>10.47</v>
          </cell>
        </row>
        <row r="41">
          <cell r="AC41">
            <v>593.89</v>
          </cell>
        </row>
        <row r="42">
          <cell r="AC42">
            <v>5.05</v>
          </cell>
        </row>
        <row r="43">
          <cell r="AC43">
            <v>55.44</v>
          </cell>
        </row>
        <row r="44">
          <cell r="AC44">
            <v>5.05</v>
          </cell>
        </row>
        <row r="45">
          <cell r="AC45">
            <v>593.89</v>
          </cell>
        </row>
        <row r="46">
          <cell r="AC46">
            <v>0</v>
          </cell>
        </row>
        <row r="47">
          <cell r="AC47">
            <v>3.26</v>
          </cell>
        </row>
        <row r="48">
          <cell r="AC48">
            <v>2.5099999999999998</v>
          </cell>
        </row>
        <row r="49">
          <cell r="AC49">
            <v>0</v>
          </cell>
        </row>
        <row r="50">
          <cell r="AC50">
            <v>0</v>
          </cell>
        </row>
        <row r="51">
          <cell r="AC51">
            <v>2.1</v>
          </cell>
        </row>
        <row r="52">
          <cell r="AC52">
            <v>0</v>
          </cell>
        </row>
        <row r="53">
          <cell r="AC53">
            <v>0</v>
          </cell>
        </row>
        <row r="54">
          <cell r="AC54">
            <v>18.3</v>
          </cell>
        </row>
        <row r="55">
          <cell r="AC55">
            <v>6838.5</v>
          </cell>
        </row>
        <row r="56">
          <cell r="AC56">
            <v>5670</v>
          </cell>
        </row>
        <row r="58">
          <cell r="AC58">
            <v>4385.32</v>
          </cell>
        </row>
        <row r="59">
          <cell r="AC59">
            <v>3071.25</v>
          </cell>
        </row>
        <row r="60">
          <cell r="AC60">
            <v>2422.8000000000002</v>
          </cell>
        </row>
        <row r="61">
          <cell r="AC61">
            <v>593.89</v>
          </cell>
        </row>
        <row r="62">
          <cell r="AC62">
            <v>0</v>
          </cell>
        </row>
        <row r="63">
          <cell r="AC63">
            <v>202.54</v>
          </cell>
        </row>
        <row r="64">
          <cell r="AC64">
            <v>81.38</v>
          </cell>
        </row>
        <row r="65">
          <cell r="AC65">
            <v>0</v>
          </cell>
        </row>
        <row r="66">
          <cell r="AC66">
            <v>808.04</v>
          </cell>
        </row>
        <row r="67">
          <cell r="AC67">
            <v>0</v>
          </cell>
        </row>
        <row r="68">
          <cell r="AC68">
            <v>2210.15</v>
          </cell>
        </row>
        <row r="69">
          <cell r="AC69">
            <v>0</v>
          </cell>
        </row>
        <row r="70">
          <cell r="AC70">
            <v>0</v>
          </cell>
        </row>
        <row r="71">
          <cell r="AC71">
            <v>293.52999999999997</v>
          </cell>
        </row>
        <row r="72">
          <cell r="AC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 zoomScale="90" zoomScaleNormal="90" workbookViewId="0">
      <selection activeCell="A7" sqref="A1:IV65536"/>
    </sheetView>
  </sheetViews>
  <sheetFormatPr defaultRowHeight="14.4" x14ac:dyDescent="0.3"/>
  <sheetData/>
  <pageMargins left="0.45" right="0.45" top="0.5" bottom="0.5" header="0.3" footer="0.3"/>
  <pageSetup scale="75" orientation="landscape" verticalDpi="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selection activeCell="B14" sqref="B14"/>
    </sheetView>
  </sheetViews>
  <sheetFormatPr defaultRowHeight="14.4" x14ac:dyDescent="0.3"/>
  <cols>
    <col min="2" max="2" width="20.33203125" bestFit="1" customWidth="1"/>
    <col min="3" max="3" width="14.33203125" bestFit="1" customWidth="1"/>
  </cols>
  <sheetData>
    <row r="2" spans="2:3" x14ac:dyDescent="0.25">
      <c r="B2" t="s">
        <v>15</v>
      </c>
      <c r="C2" s="1" t="e">
        <f>#REF!</f>
        <v>#REF!</v>
      </c>
    </row>
    <row r="3" spans="2:3" x14ac:dyDescent="0.25">
      <c r="B3" t="s">
        <v>9</v>
      </c>
      <c r="C3" s="1" t="e">
        <f>#REF!</f>
        <v>#REF!</v>
      </c>
    </row>
    <row r="4" spans="2:3" x14ac:dyDescent="0.25">
      <c r="B4" t="s">
        <v>10</v>
      </c>
      <c r="C4" s="1" t="e">
        <f>#REF!</f>
        <v>#REF!</v>
      </c>
    </row>
    <row r="5" spans="2:3" x14ac:dyDescent="0.25">
      <c r="B5" t="s">
        <v>11</v>
      </c>
      <c r="C5" s="1" t="e">
        <f>#REF!</f>
        <v>#REF!</v>
      </c>
    </row>
    <row r="6" spans="2:3" x14ac:dyDescent="0.25">
      <c r="B6" t="s">
        <v>12</v>
      </c>
      <c r="C6" s="1" t="e">
        <f>'Hand Tools'!#REF!</f>
        <v>#REF!</v>
      </c>
    </row>
    <row r="7" spans="2:3" x14ac:dyDescent="0.25">
      <c r="B7" t="s">
        <v>13</v>
      </c>
      <c r="C7" s="1" t="e">
        <f>#REF!</f>
        <v>#REF!</v>
      </c>
    </row>
    <row r="8" spans="2:3" x14ac:dyDescent="0.25">
      <c r="B8" t="s">
        <v>16</v>
      </c>
      <c r="C8" s="1" t="e">
        <f>#REF!</f>
        <v>#REF!</v>
      </c>
    </row>
    <row r="9" spans="2:3" x14ac:dyDescent="0.25">
      <c r="B9" t="s">
        <v>14</v>
      </c>
      <c r="C9" s="1" t="e">
        <f>#REF!</f>
        <v>#REF!</v>
      </c>
    </row>
    <row r="10" spans="2:3" x14ac:dyDescent="0.25">
      <c r="B10" t="s">
        <v>0</v>
      </c>
      <c r="C10" s="1" t="e">
        <f>#REF!</f>
        <v>#REF!</v>
      </c>
    </row>
    <row r="12" spans="2:3" x14ac:dyDescent="0.25">
      <c r="B12" t="s">
        <v>1</v>
      </c>
      <c r="C12" s="1" t="e">
        <f>SUM(C2:C10)</f>
        <v>#REF!</v>
      </c>
    </row>
    <row r="13" spans="2:3" x14ac:dyDescent="0.25">
      <c r="B13" t="s">
        <v>17</v>
      </c>
      <c r="C13" s="1" t="e">
        <f>0.8*C12</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tabSelected="1" workbookViewId="0">
      <selection activeCell="F16" sqref="F16"/>
    </sheetView>
  </sheetViews>
  <sheetFormatPr defaultRowHeight="14.4" x14ac:dyDescent="0.3"/>
  <cols>
    <col min="2" max="3" width="0" hidden="1" customWidth="1"/>
    <col min="4" max="4" width="13.88671875" customWidth="1"/>
    <col min="5" max="5" width="13.6640625" customWidth="1"/>
    <col min="6" max="6" width="52.88671875" bestFit="1" customWidth="1"/>
    <col min="7" max="7" width="5.44140625" customWidth="1"/>
    <col min="8" max="8" width="9.6640625" customWidth="1"/>
    <col min="9" max="13" width="0" hidden="1" customWidth="1"/>
    <col min="15" max="16" width="0" hidden="1" customWidth="1"/>
    <col min="17" max="17" width="10.44140625" hidden="1" customWidth="1"/>
    <col min="18" max="21" width="0" hidden="1" customWidth="1"/>
    <col min="22" max="22" width="11.33203125" hidden="1" customWidth="1"/>
    <col min="26" max="26" width="0" hidden="1" customWidth="1"/>
    <col min="27" max="27" width="0" style="7" hidden="1" customWidth="1"/>
  </cols>
  <sheetData>
    <row r="1" spans="1:27" ht="45" customHeight="1" x14ac:dyDescent="0.4">
      <c r="F1" s="55" t="s">
        <v>258</v>
      </c>
    </row>
    <row r="2" spans="1:27" ht="90" x14ac:dyDescent="0.25">
      <c r="A2" s="2" t="s">
        <v>18</v>
      </c>
      <c r="B2" s="2" t="s">
        <v>2</v>
      </c>
      <c r="C2" s="3" t="s">
        <v>5</v>
      </c>
      <c r="D2" s="3" t="s">
        <v>3</v>
      </c>
      <c r="E2" s="3" t="s">
        <v>4</v>
      </c>
      <c r="F2" s="2" t="s">
        <v>6</v>
      </c>
      <c r="G2" s="2" t="s">
        <v>7</v>
      </c>
      <c r="H2" s="2" t="s">
        <v>8</v>
      </c>
      <c r="I2" s="6" t="s">
        <v>79</v>
      </c>
      <c r="J2" s="4" t="s">
        <v>241</v>
      </c>
      <c r="K2" s="4" t="s">
        <v>242</v>
      </c>
      <c r="L2" s="4" t="s">
        <v>243</v>
      </c>
      <c r="M2" s="4" t="s">
        <v>249</v>
      </c>
      <c r="N2" s="4" t="s">
        <v>244</v>
      </c>
      <c r="O2" s="4" t="s">
        <v>250</v>
      </c>
      <c r="P2" s="4" t="s">
        <v>251</v>
      </c>
      <c r="Q2" s="5" t="s">
        <v>245</v>
      </c>
      <c r="R2" s="5" t="s">
        <v>252</v>
      </c>
      <c r="S2" s="5" t="s">
        <v>253</v>
      </c>
      <c r="T2" s="4" t="s">
        <v>254</v>
      </c>
      <c r="U2" s="4" t="s">
        <v>246</v>
      </c>
      <c r="V2" s="4" t="s">
        <v>247</v>
      </c>
      <c r="W2" s="4" t="s">
        <v>256</v>
      </c>
      <c r="Z2" s="9" t="s">
        <v>255</v>
      </c>
      <c r="AA2" s="8" t="s">
        <v>257</v>
      </c>
    </row>
    <row r="3" spans="1:27" ht="15" x14ac:dyDescent="0.25">
      <c r="A3" s="56"/>
      <c r="B3" s="56"/>
      <c r="C3" s="57"/>
      <c r="D3" s="57"/>
      <c r="E3" s="57"/>
      <c r="F3" s="56"/>
      <c r="G3" s="56"/>
      <c r="H3" s="56"/>
      <c r="I3" s="58"/>
      <c r="J3" s="59"/>
      <c r="K3" s="59"/>
      <c r="L3" s="59"/>
      <c r="M3" s="59"/>
      <c r="N3" s="59"/>
      <c r="O3" s="59"/>
      <c r="P3" s="59"/>
      <c r="Q3" s="60"/>
      <c r="R3" s="60"/>
      <c r="S3" s="60"/>
      <c r="T3" s="59"/>
      <c r="U3" s="59"/>
      <c r="V3" s="59"/>
      <c r="W3" s="59"/>
    </row>
    <row r="4" spans="1:27" ht="21" x14ac:dyDescent="0.35">
      <c r="A4" s="61"/>
      <c r="B4" s="56"/>
      <c r="C4" s="57"/>
      <c r="D4" s="57"/>
      <c r="E4" s="57"/>
      <c r="F4" s="56"/>
      <c r="G4" s="56"/>
      <c r="H4" s="56"/>
      <c r="I4" s="58"/>
      <c r="J4" s="59"/>
      <c r="K4" s="59"/>
      <c r="L4" s="59"/>
      <c r="M4" s="59"/>
      <c r="N4" s="59"/>
      <c r="O4" s="59"/>
      <c r="P4" s="59"/>
      <c r="Q4" s="60"/>
      <c r="R4" s="60"/>
      <c r="S4" s="60"/>
      <c r="T4" s="59"/>
      <c r="U4" s="59"/>
      <c r="V4" s="59"/>
      <c r="W4" s="59"/>
    </row>
    <row r="5" spans="1:27" s="17" customFormat="1" ht="15" x14ac:dyDescent="0.25">
      <c r="A5" s="11" t="s">
        <v>80</v>
      </c>
      <c r="B5" s="11" t="s">
        <v>92</v>
      </c>
      <c r="C5" s="27" t="s">
        <v>100</v>
      </c>
      <c r="D5" s="27" t="s">
        <v>98</v>
      </c>
      <c r="E5" s="12"/>
      <c r="F5" s="27" t="s">
        <v>106</v>
      </c>
      <c r="G5" s="11" t="s">
        <v>110</v>
      </c>
      <c r="H5" s="11">
        <v>1</v>
      </c>
      <c r="I5" s="28">
        <v>2500</v>
      </c>
      <c r="J5" s="13">
        <v>2875</v>
      </c>
      <c r="K5" s="13"/>
      <c r="L5" s="29"/>
      <c r="M5" s="14"/>
      <c r="N5" s="15">
        <v>2.06</v>
      </c>
      <c r="O5" s="16">
        <v>2.0564</v>
      </c>
      <c r="P5" s="15"/>
      <c r="Q5" s="15">
        <v>3.0296549999999995</v>
      </c>
      <c r="R5" s="14"/>
      <c r="S5" s="14"/>
      <c r="T5" s="15"/>
      <c r="U5" s="15"/>
      <c r="V5" s="15"/>
      <c r="W5" s="15">
        <f>[2]Sheet1!AC4</f>
        <v>36.42</v>
      </c>
      <c r="Z5" s="17">
        <f t="shared" ref="Z5:Z36" si="0">MIN(J5:W5)</f>
        <v>2.0564</v>
      </c>
      <c r="AA5" s="18">
        <f ca="1">IF(Z5,RANDBETWEEN(5,1000)/10000,RANDBETWEEN(100,500)/10000)</f>
        <v>9.4E-2</v>
      </c>
    </row>
    <row r="6" spans="1:27" s="17" customFormat="1" ht="15" x14ac:dyDescent="0.25">
      <c r="A6" s="11" t="s">
        <v>81</v>
      </c>
      <c r="B6" s="11" t="s">
        <v>92</v>
      </c>
      <c r="C6" s="27" t="s">
        <v>101</v>
      </c>
      <c r="D6" s="27" t="s">
        <v>104</v>
      </c>
      <c r="E6" s="12"/>
      <c r="F6" s="27" t="s">
        <v>107</v>
      </c>
      <c r="G6" s="11" t="s">
        <v>110</v>
      </c>
      <c r="H6" s="11">
        <v>1</v>
      </c>
      <c r="I6" s="28">
        <v>500</v>
      </c>
      <c r="J6" s="13">
        <v>3675</v>
      </c>
      <c r="K6" s="13">
        <v>8.81</v>
      </c>
      <c r="L6" s="30">
        <v>6.0606060606060606</v>
      </c>
      <c r="M6" s="14"/>
      <c r="N6" s="15">
        <v>6.5308000000000002</v>
      </c>
      <c r="O6" s="16"/>
      <c r="P6" s="15"/>
      <c r="Q6" s="15">
        <v>6.1750920000000002</v>
      </c>
      <c r="R6" s="14"/>
      <c r="S6" s="14"/>
      <c r="T6" s="15"/>
      <c r="U6" s="15"/>
      <c r="V6" s="15"/>
      <c r="W6" s="15">
        <f>[2]Sheet1!AC5</f>
        <v>8.3800000000000008</v>
      </c>
      <c r="Z6" s="17">
        <f t="shared" si="0"/>
        <v>6.0606060606060606</v>
      </c>
      <c r="AA6" s="18">
        <f t="shared" ref="AA6:AA69" ca="1" si="1">IF(Z6,RANDBETWEEN(5,1000)/10000,RANDBETWEEN(100,500)/10000)</f>
        <v>4.2999999999999997E-2</v>
      </c>
    </row>
    <row r="7" spans="1:27" s="17" customFormat="1" ht="15" x14ac:dyDescent="0.25">
      <c r="A7" s="11" t="s">
        <v>82</v>
      </c>
      <c r="B7" s="11" t="s">
        <v>92</v>
      </c>
      <c r="C7" s="27" t="s">
        <v>102</v>
      </c>
      <c r="D7" s="27" t="s">
        <v>95</v>
      </c>
      <c r="E7" s="12"/>
      <c r="F7" s="27" t="s">
        <v>121</v>
      </c>
      <c r="G7" s="11" t="s">
        <v>110</v>
      </c>
      <c r="H7" s="11">
        <v>1</v>
      </c>
      <c r="I7" s="28">
        <v>475</v>
      </c>
      <c r="J7" s="13">
        <v>992.65</v>
      </c>
      <c r="K7" s="13">
        <v>2.4900000000000002</v>
      </c>
      <c r="L7" s="30">
        <v>1.8666666666666669</v>
      </c>
      <c r="M7" s="14"/>
      <c r="N7" s="15">
        <v>1.6109</v>
      </c>
      <c r="O7" s="16"/>
      <c r="P7" s="15"/>
      <c r="Q7" s="15">
        <v>2.0423279999999999</v>
      </c>
      <c r="R7" s="14"/>
      <c r="S7" s="14"/>
      <c r="T7" s="15"/>
      <c r="U7" s="15"/>
      <c r="V7" s="15"/>
      <c r="W7" s="15">
        <f>[2]Sheet1!AC6</f>
        <v>9.59</v>
      </c>
      <c r="Z7" s="17">
        <f t="shared" si="0"/>
        <v>1.6109</v>
      </c>
      <c r="AA7" s="18">
        <f t="shared" ca="1" si="1"/>
        <v>8.6E-3</v>
      </c>
    </row>
    <row r="8" spans="1:27" s="17" customFormat="1" ht="15" x14ac:dyDescent="0.25">
      <c r="A8" s="11" t="s">
        <v>83</v>
      </c>
      <c r="B8" s="11" t="s">
        <v>92</v>
      </c>
      <c r="C8" s="27" t="s">
        <v>103</v>
      </c>
      <c r="D8" s="31" t="s">
        <v>105</v>
      </c>
      <c r="E8" s="12"/>
      <c r="F8" s="27" t="s">
        <v>109</v>
      </c>
      <c r="G8" s="11" t="s">
        <v>110</v>
      </c>
      <c r="H8" s="11">
        <v>1</v>
      </c>
      <c r="I8" s="28">
        <v>280</v>
      </c>
      <c r="J8" s="13"/>
      <c r="K8" s="13"/>
      <c r="L8" s="30">
        <v>8.1</v>
      </c>
      <c r="M8" s="14"/>
      <c r="N8" s="15">
        <v>9.3279999999999994</v>
      </c>
      <c r="O8" s="16"/>
      <c r="P8" s="15"/>
      <c r="Q8" s="15">
        <v>9.932663999999999</v>
      </c>
      <c r="R8" s="14"/>
      <c r="S8" s="14"/>
      <c r="T8" s="15"/>
      <c r="U8" s="15"/>
      <c r="V8" s="15"/>
      <c r="W8" s="15">
        <f>[2]Sheet1!AC7</f>
        <v>13.87</v>
      </c>
      <c r="Z8" s="17">
        <f t="shared" si="0"/>
        <v>8.1</v>
      </c>
      <c r="AA8" s="18">
        <f t="shared" ca="1" si="1"/>
        <v>7.7600000000000002E-2</v>
      </c>
    </row>
    <row r="9" spans="1:27" s="17" customFormat="1" ht="15" x14ac:dyDescent="0.25">
      <c r="A9" s="11" t="s">
        <v>84</v>
      </c>
      <c r="B9" s="11" t="s">
        <v>92</v>
      </c>
      <c r="C9" s="27" t="s">
        <v>111</v>
      </c>
      <c r="D9" s="31" t="s">
        <v>98</v>
      </c>
      <c r="E9" s="12"/>
      <c r="F9" s="27" t="s">
        <v>118</v>
      </c>
      <c r="G9" s="11" t="s">
        <v>110</v>
      </c>
      <c r="H9" s="11">
        <v>1</v>
      </c>
      <c r="I9" s="19">
        <v>275</v>
      </c>
      <c r="J9" s="13"/>
      <c r="K9" s="13"/>
      <c r="L9" s="30">
        <v>1.3454545454545457</v>
      </c>
      <c r="M9" s="14"/>
      <c r="N9" s="15">
        <v>1.1200000000000001</v>
      </c>
      <c r="O9" s="16">
        <v>1.117</v>
      </c>
      <c r="P9" s="15"/>
      <c r="Q9" s="15">
        <v>1.2014749999999998</v>
      </c>
      <c r="R9" s="14"/>
      <c r="S9" s="14"/>
      <c r="T9" s="15">
        <v>0.85458823529411776</v>
      </c>
      <c r="U9" s="15"/>
      <c r="V9" s="15"/>
      <c r="W9" s="15">
        <f>[2]Sheet1!AC8</f>
        <v>10.47</v>
      </c>
      <c r="Z9" s="17">
        <f t="shared" si="0"/>
        <v>0.85458823529411776</v>
      </c>
      <c r="AA9" s="18">
        <f t="shared" ca="1" si="1"/>
        <v>1.4800000000000001E-2</v>
      </c>
    </row>
    <row r="10" spans="1:27" s="17" customFormat="1" ht="15" x14ac:dyDescent="0.25">
      <c r="A10" s="11" t="s">
        <v>85</v>
      </c>
      <c r="B10" s="11" t="s">
        <v>92</v>
      </c>
      <c r="C10" s="27" t="s">
        <v>112</v>
      </c>
      <c r="D10" s="31" t="s">
        <v>90</v>
      </c>
      <c r="E10" s="12"/>
      <c r="F10" s="27" t="s">
        <v>121</v>
      </c>
      <c r="G10" s="11" t="s">
        <v>110</v>
      </c>
      <c r="H10" s="11">
        <v>1</v>
      </c>
      <c r="I10" s="19">
        <v>233</v>
      </c>
      <c r="J10" s="13"/>
      <c r="K10" s="13"/>
      <c r="L10" s="30">
        <v>1.1054545454545455</v>
      </c>
      <c r="M10" s="14"/>
      <c r="N10" s="15">
        <v>1.3941999999999999</v>
      </c>
      <c r="O10" s="16"/>
      <c r="P10" s="15"/>
      <c r="Q10" s="15">
        <v>1.2820910000000001</v>
      </c>
      <c r="R10" s="14"/>
      <c r="S10" s="14"/>
      <c r="T10" s="15"/>
      <c r="U10" s="15"/>
      <c r="V10" s="15"/>
      <c r="W10" s="15">
        <f>[2]Sheet1!AC9</f>
        <v>9.59</v>
      </c>
      <c r="Z10" s="17">
        <f t="shared" si="0"/>
        <v>1.1054545454545455</v>
      </c>
      <c r="AA10" s="18">
        <f t="shared" ca="1" si="1"/>
        <v>3.5400000000000001E-2</v>
      </c>
    </row>
    <row r="11" spans="1:27" s="17" customFormat="1" ht="15" x14ac:dyDescent="0.25">
      <c r="A11" s="11" t="s">
        <v>86</v>
      </c>
      <c r="B11" s="11" t="s">
        <v>92</v>
      </c>
      <c r="C11" s="27" t="s">
        <v>113</v>
      </c>
      <c r="D11" s="31" t="s">
        <v>98</v>
      </c>
      <c r="E11" s="12"/>
      <c r="F11" s="32" t="s">
        <v>119</v>
      </c>
      <c r="G11" s="11" t="s">
        <v>110</v>
      </c>
      <c r="H11" s="11">
        <v>1</v>
      </c>
      <c r="I11" s="20">
        <v>204</v>
      </c>
      <c r="J11" s="13"/>
      <c r="K11" s="13"/>
      <c r="L11" s="33">
        <v>1.48</v>
      </c>
      <c r="M11" s="14"/>
      <c r="N11" s="15"/>
      <c r="O11" s="16"/>
      <c r="P11" s="15"/>
      <c r="Q11" s="15">
        <v>1.4080250000000001</v>
      </c>
      <c r="R11" s="14"/>
      <c r="S11" s="14"/>
      <c r="T11" s="15"/>
      <c r="U11" s="15"/>
      <c r="V11" s="15"/>
      <c r="W11" s="15">
        <f>[2]Sheet1!AC10</f>
        <v>0</v>
      </c>
      <c r="Z11" s="17">
        <f t="shared" si="0"/>
        <v>0</v>
      </c>
      <c r="AA11" s="18">
        <f t="shared" ca="1" si="1"/>
        <v>1.17E-2</v>
      </c>
    </row>
    <row r="12" spans="1:27" s="17" customFormat="1" ht="15" x14ac:dyDescent="0.25">
      <c r="A12" s="11" t="s">
        <v>87</v>
      </c>
      <c r="B12" s="11" t="s">
        <v>92</v>
      </c>
      <c r="C12" s="27" t="s">
        <v>114</v>
      </c>
      <c r="D12" s="31" t="s">
        <v>95</v>
      </c>
      <c r="E12" s="12"/>
      <c r="F12" s="27" t="s">
        <v>121</v>
      </c>
      <c r="G12" s="11" t="s">
        <v>110</v>
      </c>
      <c r="H12" s="11">
        <v>1</v>
      </c>
      <c r="I12" s="20">
        <v>203</v>
      </c>
      <c r="J12" s="13"/>
      <c r="K12" s="13"/>
      <c r="L12" s="33">
        <v>1.6242424242424245</v>
      </c>
      <c r="M12" s="14"/>
      <c r="N12" s="15">
        <v>1.5103</v>
      </c>
      <c r="O12" s="16"/>
      <c r="P12" s="15"/>
      <c r="Q12" s="15">
        <v>1.672528</v>
      </c>
      <c r="R12" s="14"/>
      <c r="S12" s="14"/>
      <c r="T12" s="15"/>
      <c r="U12" s="15"/>
      <c r="V12" s="15"/>
      <c r="W12" s="15">
        <f>[2]Sheet1!AC11</f>
        <v>9.59</v>
      </c>
      <c r="Z12" s="17">
        <f t="shared" si="0"/>
        <v>1.5103</v>
      </c>
      <c r="AA12" s="18">
        <f t="shared" ca="1" si="1"/>
        <v>8.8499999999999995E-2</v>
      </c>
    </row>
    <row r="13" spans="1:27" s="17" customFormat="1" ht="15" x14ac:dyDescent="0.25">
      <c r="A13" s="11" t="s">
        <v>88</v>
      </c>
      <c r="B13" s="11" t="s">
        <v>92</v>
      </c>
      <c r="C13" s="27" t="s">
        <v>115</v>
      </c>
      <c r="D13" s="31" t="s">
        <v>95</v>
      </c>
      <c r="E13" s="12"/>
      <c r="F13" s="27" t="s">
        <v>121</v>
      </c>
      <c r="G13" s="11" t="s">
        <v>110</v>
      </c>
      <c r="H13" s="11">
        <v>1</v>
      </c>
      <c r="I13" s="20">
        <v>200</v>
      </c>
      <c r="J13" s="13"/>
      <c r="K13" s="13"/>
      <c r="L13" s="33">
        <v>1.8666666666666669</v>
      </c>
      <c r="M13" s="14"/>
      <c r="N13" s="15">
        <v>2.2869000000000002</v>
      </c>
      <c r="O13" s="16"/>
      <c r="P13" s="15"/>
      <c r="Q13" s="15">
        <v>1.928636</v>
      </c>
      <c r="R13" s="14"/>
      <c r="S13" s="14"/>
      <c r="T13" s="15"/>
      <c r="U13" s="15"/>
      <c r="V13" s="15"/>
      <c r="W13" s="15">
        <f>[2]Sheet1!AC12</f>
        <v>9.59</v>
      </c>
      <c r="Z13" s="17">
        <f t="shared" si="0"/>
        <v>1.8666666666666669</v>
      </c>
      <c r="AA13" s="18">
        <f t="shared" ca="1" si="1"/>
        <v>1.15E-2</v>
      </c>
    </row>
    <row r="14" spans="1:27" s="17" customFormat="1" ht="15" x14ac:dyDescent="0.25">
      <c r="A14" s="11" t="s">
        <v>19</v>
      </c>
      <c r="B14" s="11" t="s">
        <v>92</v>
      </c>
      <c r="C14" s="27" t="s">
        <v>116</v>
      </c>
      <c r="D14" s="31" t="s">
        <v>98</v>
      </c>
      <c r="E14" s="12"/>
      <c r="F14" s="27" t="s">
        <v>106</v>
      </c>
      <c r="G14" s="11" t="s">
        <v>110</v>
      </c>
      <c r="H14" s="11">
        <v>1</v>
      </c>
      <c r="I14" s="19">
        <v>146</v>
      </c>
      <c r="J14" s="13"/>
      <c r="K14" s="13"/>
      <c r="L14" s="33">
        <v>4.29</v>
      </c>
      <c r="M14" s="14"/>
      <c r="N14" s="15">
        <v>3.02</v>
      </c>
      <c r="O14" s="16">
        <v>3.0216000000000003</v>
      </c>
      <c r="P14" s="15"/>
      <c r="Q14" s="15">
        <v>5.3532999999999999</v>
      </c>
      <c r="R14" s="14"/>
      <c r="S14" s="14"/>
      <c r="T14" s="15"/>
      <c r="U14" s="15"/>
      <c r="V14" s="15"/>
      <c r="W14" s="15">
        <f>[2]Sheet1!AC13</f>
        <v>10.8</v>
      </c>
      <c r="Z14" s="17">
        <f t="shared" si="0"/>
        <v>3.02</v>
      </c>
      <c r="AA14" s="18">
        <f t="shared" ca="1" si="1"/>
        <v>7.6799999999999993E-2</v>
      </c>
    </row>
    <row r="15" spans="1:27" s="17" customFormat="1" ht="15" x14ac:dyDescent="0.25">
      <c r="A15" s="11" t="s">
        <v>20</v>
      </c>
      <c r="B15" s="11" t="s">
        <v>92</v>
      </c>
      <c r="C15" s="34" t="s">
        <v>117</v>
      </c>
      <c r="D15" s="27" t="s">
        <v>89</v>
      </c>
      <c r="E15" s="21"/>
      <c r="F15" s="34" t="s">
        <v>120</v>
      </c>
      <c r="G15" s="11" t="s">
        <v>110</v>
      </c>
      <c r="H15" s="11">
        <v>1</v>
      </c>
      <c r="I15" s="19">
        <v>142</v>
      </c>
      <c r="J15" s="13"/>
      <c r="K15" s="13"/>
      <c r="L15" s="33">
        <v>9.73</v>
      </c>
      <c r="M15" s="14"/>
      <c r="N15" s="15">
        <v>11.2</v>
      </c>
      <c r="O15" s="16">
        <v>11.1991</v>
      </c>
      <c r="P15" s="15">
        <v>16.77</v>
      </c>
      <c r="Q15" s="15">
        <v>10.834403999999999</v>
      </c>
      <c r="R15" s="14"/>
      <c r="S15" s="14"/>
      <c r="T15" s="15">
        <v>9.3018823529411776</v>
      </c>
      <c r="U15" s="15"/>
      <c r="V15" s="15"/>
      <c r="W15" s="15">
        <f>[2]Sheet1!AC14</f>
        <v>8.1199999999999992</v>
      </c>
      <c r="Z15" s="17">
        <f t="shared" si="0"/>
        <v>8.1199999999999992</v>
      </c>
      <c r="AA15" s="18">
        <f t="shared" ca="1" si="1"/>
        <v>8.6199999999999999E-2</v>
      </c>
    </row>
    <row r="16" spans="1:27" s="17" customFormat="1" ht="15" x14ac:dyDescent="0.25">
      <c r="A16" s="11" t="s">
        <v>21</v>
      </c>
      <c r="B16" s="11" t="s">
        <v>92</v>
      </c>
      <c r="C16" s="27" t="s">
        <v>122</v>
      </c>
      <c r="D16" s="31" t="s">
        <v>131</v>
      </c>
      <c r="E16" s="12"/>
      <c r="F16" s="27" t="s">
        <v>133</v>
      </c>
      <c r="G16" s="11" t="s">
        <v>110</v>
      </c>
      <c r="H16" s="11">
        <v>1</v>
      </c>
      <c r="I16" s="28">
        <v>125</v>
      </c>
      <c r="J16" s="13"/>
      <c r="K16" s="13"/>
      <c r="L16" s="33">
        <v>11.69</v>
      </c>
      <c r="M16" s="14"/>
      <c r="N16" s="15">
        <v>13.504899999999999</v>
      </c>
      <c r="O16" s="16"/>
      <c r="P16" s="15"/>
      <c r="Q16" s="15">
        <v>13.070231999999999</v>
      </c>
      <c r="R16" s="14"/>
      <c r="S16" s="14"/>
      <c r="T16" s="15"/>
      <c r="U16" s="15"/>
      <c r="V16" s="15"/>
      <c r="W16" s="15">
        <f>[2]Sheet1!AC15</f>
        <v>13.43</v>
      </c>
      <c r="Z16" s="17">
        <f t="shared" si="0"/>
        <v>11.69</v>
      </c>
      <c r="AA16" s="18">
        <f t="shared" ca="1" si="1"/>
        <v>5.1299999999999998E-2</v>
      </c>
    </row>
    <row r="17" spans="1:27" s="17" customFormat="1" ht="15" x14ac:dyDescent="0.25">
      <c r="A17" s="11" t="s">
        <v>22</v>
      </c>
      <c r="B17" s="11" t="s">
        <v>92</v>
      </c>
      <c r="C17" s="32" t="s">
        <v>123</v>
      </c>
      <c r="D17" s="35" t="s">
        <v>98</v>
      </c>
      <c r="E17" s="12"/>
      <c r="F17" s="35" t="s">
        <v>118</v>
      </c>
      <c r="G17" s="11" t="s">
        <v>110</v>
      </c>
      <c r="H17" s="11">
        <v>1</v>
      </c>
      <c r="I17" s="36">
        <v>125</v>
      </c>
      <c r="J17" s="13"/>
      <c r="K17" s="13"/>
      <c r="L17" s="33">
        <v>1.26</v>
      </c>
      <c r="M17" s="14"/>
      <c r="N17" s="15">
        <v>1.31</v>
      </c>
      <c r="O17" s="16">
        <v>1.306</v>
      </c>
      <c r="P17" s="15"/>
      <c r="Q17" s="15">
        <v>2.3567100000000001</v>
      </c>
      <c r="R17" s="14"/>
      <c r="S17" s="14"/>
      <c r="T17" s="15">
        <v>0.55305882352941182</v>
      </c>
      <c r="U17" s="15"/>
      <c r="V17" s="15"/>
      <c r="W17" s="15">
        <f>[2]Sheet1!AC16</f>
        <v>10.47</v>
      </c>
      <c r="Z17" s="17">
        <f t="shared" si="0"/>
        <v>0.55305882352941182</v>
      </c>
      <c r="AA17" s="18">
        <f t="shared" ca="1" si="1"/>
        <v>4.65E-2</v>
      </c>
    </row>
    <row r="18" spans="1:27" s="17" customFormat="1" ht="15" x14ac:dyDescent="0.25">
      <c r="A18" s="11" t="s">
        <v>23</v>
      </c>
      <c r="B18" s="11" t="s">
        <v>92</v>
      </c>
      <c r="C18" s="27" t="s">
        <v>124</v>
      </c>
      <c r="D18" s="31" t="s">
        <v>98</v>
      </c>
      <c r="E18" s="12"/>
      <c r="F18" s="27" t="s">
        <v>109</v>
      </c>
      <c r="G18" s="11" t="s">
        <v>110</v>
      </c>
      <c r="H18" s="11">
        <v>1</v>
      </c>
      <c r="I18" s="28">
        <v>120</v>
      </c>
      <c r="J18" s="13"/>
      <c r="K18" s="13"/>
      <c r="L18" s="33">
        <v>15.54</v>
      </c>
      <c r="M18" s="14"/>
      <c r="N18" s="15">
        <v>5.2664999999999997</v>
      </c>
      <c r="O18" s="16">
        <v>5.2664999999999997</v>
      </c>
      <c r="P18" s="15"/>
      <c r="Q18" s="15">
        <v>18.474240000000002</v>
      </c>
      <c r="R18" s="14"/>
      <c r="S18" s="14"/>
      <c r="T18" s="15"/>
      <c r="U18" s="15"/>
      <c r="V18" s="15"/>
      <c r="W18" s="15">
        <f>[2]Sheet1!AC17</f>
        <v>13.87</v>
      </c>
      <c r="Z18" s="17">
        <f t="shared" si="0"/>
        <v>5.2664999999999997</v>
      </c>
      <c r="AA18" s="18">
        <f t="shared" ca="1" si="1"/>
        <v>6.9800000000000001E-2</v>
      </c>
    </row>
    <row r="19" spans="1:27" s="17" customFormat="1" ht="15" x14ac:dyDescent="0.25">
      <c r="A19" s="11" t="s">
        <v>24</v>
      </c>
      <c r="B19" s="11" t="s">
        <v>92</v>
      </c>
      <c r="C19" s="27" t="s">
        <v>125</v>
      </c>
      <c r="D19" s="31" t="s">
        <v>90</v>
      </c>
      <c r="E19" s="12"/>
      <c r="F19" s="35" t="s">
        <v>134</v>
      </c>
      <c r="G19" s="11" t="s">
        <v>110</v>
      </c>
      <c r="H19" s="11">
        <v>1</v>
      </c>
      <c r="I19" s="36">
        <v>112</v>
      </c>
      <c r="J19" s="13"/>
      <c r="K19" s="13"/>
      <c r="L19" s="33">
        <v>85.587878787878793</v>
      </c>
      <c r="M19" s="14"/>
      <c r="N19" s="15">
        <v>98.851500000000001</v>
      </c>
      <c r="O19" s="16"/>
      <c r="P19" s="15"/>
      <c r="Q19" s="15">
        <v>92.766935000000004</v>
      </c>
      <c r="R19" s="14"/>
      <c r="S19" s="14"/>
      <c r="T19" s="15"/>
      <c r="U19" s="15">
        <v>99.11</v>
      </c>
      <c r="V19" s="15"/>
      <c r="W19" s="15">
        <f>[2]Sheet1!AC18</f>
        <v>0</v>
      </c>
      <c r="Z19" s="17">
        <f t="shared" si="0"/>
        <v>0</v>
      </c>
      <c r="AA19" s="18">
        <f t="shared" ca="1" si="1"/>
        <v>1.83E-2</v>
      </c>
    </row>
    <row r="20" spans="1:27" s="17" customFormat="1" ht="15" x14ac:dyDescent="0.25">
      <c r="A20" s="11" t="s">
        <v>25</v>
      </c>
      <c r="B20" s="11" t="s">
        <v>92</v>
      </c>
      <c r="C20" s="27" t="s">
        <v>126</v>
      </c>
      <c r="D20" s="37" t="s">
        <v>99</v>
      </c>
      <c r="E20" s="12"/>
      <c r="F20" s="27" t="s">
        <v>135</v>
      </c>
      <c r="G20" s="11" t="s">
        <v>110</v>
      </c>
      <c r="H20" s="11">
        <v>1</v>
      </c>
      <c r="I20" s="28">
        <v>111</v>
      </c>
      <c r="J20" s="13"/>
      <c r="K20" s="13"/>
      <c r="L20" s="33"/>
      <c r="M20" s="14"/>
      <c r="N20" s="15">
        <v>2.12</v>
      </c>
      <c r="O20" s="16">
        <v>2.1226000000000003</v>
      </c>
      <c r="P20" s="15"/>
      <c r="Q20" s="15"/>
      <c r="R20" s="14"/>
      <c r="S20" s="14"/>
      <c r="T20" s="15">
        <v>2.1603529411764706</v>
      </c>
      <c r="U20" s="15"/>
      <c r="V20" s="15"/>
      <c r="W20" s="15">
        <f>[2]Sheet1!AC19</f>
        <v>3.26</v>
      </c>
      <c r="Z20" s="17">
        <f t="shared" si="0"/>
        <v>2.12</v>
      </c>
      <c r="AA20" s="18">
        <f t="shared" ca="1" si="1"/>
        <v>5.3499999999999999E-2</v>
      </c>
    </row>
    <row r="21" spans="1:27" s="17" customFormat="1" ht="15" x14ac:dyDescent="0.25">
      <c r="A21" s="11" t="s">
        <v>26</v>
      </c>
      <c r="B21" s="11" t="s">
        <v>92</v>
      </c>
      <c r="C21" s="27" t="s">
        <v>127</v>
      </c>
      <c r="D21" s="31" t="s">
        <v>89</v>
      </c>
      <c r="E21" s="12"/>
      <c r="F21" s="35" t="s">
        <v>120</v>
      </c>
      <c r="G21" s="11" t="s">
        <v>110</v>
      </c>
      <c r="H21" s="11">
        <v>1</v>
      </c>
      <c r="I21" s="36">
        <v>106</v>
      </c>
      <c r="J21" s="13"/>
      <c r="K21" s="13"/>
      <c r="L21" s="33">
        <v>18.91</v>
      </c>
      <c r="M21" s="14"/>
      <c r="N21" s="15">
        <v>21.78</v>
      </c>
      <c r="O21" s="16">
        <v>21.783799999999999</v>
      </c>
      <c r="P21" s="15"/>
      <c r="Q21" s="15">
        <v>23.586779999999997</v>
      </c>
      <c r="R21" s="14"/>
      <c r="S21" s="14"/>
      <c r="T21" s="15">
        <v>17.379882352941177</v>
      </c>
      <c r="U21" s="15"/>
      <c r="V21" s="15"/>
      <c r="W21" s="15">
        <f>[2]Sheet1!AC20</f>
        <v>13.95</v>
      </c>
      <c r="Z21" s="17">
        <f t="shared" si="0"/>
        <v>13.95</v>
      </c>
      <c r="AA21" s="18">
        <f t="shared" ca="1" si="1"/>
        <v>5.0000000000000001E-3</v>
      </c>
    </row>
    <row r="22" spans="1:27" s="17" customFormat="1" ht="15" x14ac:dyDescent="0.25">
      <c r="A22" s="11" t="s">
        <v>27</v>
      </c>
      <c r="B22" s="11" t="s">
        <v>92</v>
      </c>
      <c r="C22" s="27" t="s">
        <v>128</v>
      </c>
      <c r="D22" s="31" t="s">
        <v>98</v>
      </c>
      <c r="E22" s="12"/>
      <c r="F22" s="27" t="s">
        <v>136</v>
      </c>
      <c r="G22" s="11" t="s">
        <v>110</v>
      </c>
      <c r="H22" s="11">
        <v>1</v>
      </c>
      <c r="I22" s="28">
        <v>101</v>
      </c>
      <c r="J22" s="13"/>
      <c r="K22" s="13"/>
      <c r="L22" s="33">
        <v>1.8545454545454547</v>
      </c>
      <c r="M22" s="14"/>
      <c r="N22" s="15">
        <v>1.2</v>
      </c>
      <c r="O22" s="16">
        <v>1.2033</v>
      </c>
      <c r="P22" s="15"/>
      <c r="Q22" s="15">
        <v>1.8694899999999999</v>
      </c>
      <c r="R22" s="14"/>
      <c r="S22" s="14"/>
      <c r="T22" s="15"/>
      <c r="U22" s="15"/>
      <c r="V22" s="15"/>
      <c r="W22" s="15">
        <f>[2]Sheet1!AC21</f>
        <v>4.04</v>
      </c>
      <c r="Z22" s="17">
        <f t="shared" si="0"/>
        <v>1.2</v>
      </c>
      <c r="AA22" s="18">
        <f t="shared" ca="1" si="1"/>
        <v>5.7000000000000002E-2</v>
      </c>
    </row>
    <row r="23" spans="1:27" s="17" customFormat="1" x14ac:dyDescent="0.3">
      <c r="A23" s="11" t="s">
        <v>28</v>
      </c>
      <c r="B23" s="38" t="s">
        <v>92</v>
      </c>
      <c r="C23" s="39" t="s">
        <v>129</v>
      </c>
      <c r="D23" s="31" t="s">
        <v>90</v>
      </c>
      <c r="E23" s="12"/>
      <c r="F23" s="35" t="s">
        <v>108</v>
      </c>
      <c r="G23" s="11" t="s">
        <v>110</v>
      </c>
      <c r="H23" s="11">
        <v>1</v>
      </c>
      <c r="I23" s="28">
        <v>99</v>
      </c>
      <c r="J23" s="13"/>
      <c r="K23" s="13"/>
      <c r="L23" s="33">
        <v>4.5333333333333341</v>
      </c>
      <c r="M23" s="14"/>
      <c r="N23" s="15">
        <v>5.6669</v>
      </c>
      <c r="O23" s="16"/>
      <c r="P23" s="15"/>
      <c r="Q23" s="15">
        <v>4.8885199999999998</v>
      </c>
      <c r="R23" s="14"/>
      <c r="S23" s="14"/>
      <c r="T23" s="15"/>
      <c r="U23" s="15"/>
      <c r="V23" s="15"/>
      <c r="W23" s="15">
        <f>[2]Sheet1!AC22</f>
        <v>0</v>
      </c>
      <c r="Z23" s="17">
        <f t="shared" si="0"/>
        <v>0</v>
      </c>
      <c r="AA23" s="18">
        <f t="shared" ca="1" si="1"/>
        <v>3.9399999999999998E-2</v>
      </c>
    </row>
    <row r="24" spans="1:27" s="17" customFormat="1" x14ac:dyDescent="0.3">
      <c r="A24" s="11" t="s">
        <v>29</v>
      </c>
      <c r="B24" s="38" t="s">
        <v>92</v>
      </c>
      <c r="C24" s="27" t="s">
        <v>130</v>
      </c>
      <c r="D24" s="40" t="s">
        <v>132</v>
      </c>
      <c r="E24" s="12"/>
      <c r="F24" s="27" t="s">
        <v>137</v>
      </c>
      <c r="G24" s="11" t="s">
        <v>110</v>
      </c>
      <c r="H24" s="11">
        <v>1</v>
      </c>
      <c r="I24" s="41">
        <v>96</v>
      </c>
      <c r="J24" s="13"/>
      <c r="K24" s="13"/>
      <c r="L24" s="33">
        <v>0.64390000000000003</v>
      </c>
      <c r="M24" s="14"/>
      <c r="N24" s="15">
        <v>0.66969999999999996</v>
      </c>
      <c r="O24" s="16"/>
      <c r="P24" s="15"/>
      <c r="Q24" s="15"/>
      <c r="R24" s="14"/>
      <c r="S24" s="14"/>
      <c r="T24" s="15"/>
      <c r="U24" s="15"/>
      <c r="V24" s="15"/>
      <c r="W24" s="15">
        <f>[2]Sheet1!AC23</f>
        <v>0.8</v>
      </c>
      <c r="Z24" s="17">
        <f t="shared" si="0"/>
        <v>0.64390000000000003</v>
      </c>
      <c r="AA24" s="18">
        <f t="shared" ca="1" si="1"/>
        <v>8.72E-2</v>
      </c>
    </row>
    <row r="25" spans="1:27" s="17" customFormat="1" x14ac:dyDescent="0.3">
      <c r="A25" s="11" t="s">
        <v>30</v>
      </c>
      <c r="B25" s="11" t="s">
        <v>92</v>
      </c>
      <c r="C25" s="35" t="s">
        <v>138</v>
      </c>
      <c r="D25" s="12" t="s">
        <v>98</v>
      </c>
      <c r="E25" s="12"/>
      <c r="F25" s="11" t="s">
        <v>141</v>
      </c>
      <c r="G25" s="11" t="s">
        <v>110</v>
      </c>
      <c r="H25" s="11">
        <v>1</v>
      </c>
      <c r="I25" s="22">
        <v>89</v>
      </c>
      <c r="J25" s="13"/>
      <c r="K25" s="13"/>
      <c r="L25" s="33">
        <v>3.6606060606060606</v>
      </c>
      <c r="M25" s="14"/>
      <c r="N25" s="15">
        <v>2.59</v>
      </c>
      <c r="O25" s="16">
        <v>2.5934000000000004</v>
      </c>
      <c r="P25" s="15"/>
      <c r="Q25" s="15">
        <v>3.5184050000000004</v>
      </c>
      <c r="R25" s="14"/>
      <c r="S25" s="14"/>
      <c r="T25" s="15"/>
      <c r="U25" s="15"/>
      <c r="V25" s="15"/>
      <c r="W25" s="15">
        <f>[2]Sheet1!AC24</f>
        <v>4.93</v>
      </c>
      <c r="Z25" s="17">
        <f t="shared" si="0"/>
        <v>2.59</v>
      </c>
      <c r="AA25" s="18">
        <f t="shared" ca="1" si="1"/>
        <v>1.0500000000000001E-2</v>
      </c>
    </row>
    <row r="26" spans="1:27" s="17" customFormat="1" x14ac:dyDescent="0.3">
      <c r="A26" s="11" t="s">
        <v>31</v>
      </c>
      <c r="B26" s="11" t="s">
        <v>92</v>
      </c>
      <c r="C26" s="27" t="s">
        <v>139</v>
      </c>
      <c r="D26" s="12" t="s">
        <v>91</v>
      </c>
      <c r="E26" s="12"/>
      <c r="F26" s="11" t="s">
        <v>143</v>
      </c>
      <c r="G26" s="11" t="s">
        <v>144</v>
      </c>
      <c r="H26" s="11">
        <v>1</v>
      </c>
      <c r="I26" s="19">
        <v>88</v>
      </c>
      <c r="J26" s="13"/>
      <c r="K26" s="13"/>
      <c r="L26" s="33">
        <v>5.0990000000000002</v>
      </c>
      <c r="M26" s="14"/>
      <c r="N26" s="15">
        <v>6.0949</v>
      </c>
      <c r="O26" s="16"/>
      <c r="P26" s="15"/>
      <c r="Q26" s="15">
        <v>5.8432919999999999</v>
      </c>
      <c r="R26" s="14"/>
      <c r="S26" s="14"/>
      <c r="T26" s="15"/>
      <c r="U26" s="15"/>
      <c r="V26" s="15"/>
      <c r="W26" s="15">
        <f>[2]Sheet1!AC25</f>
        <v>0</v>
      </c>
      <c r="Z26" s="17">
        <f t="shared" si="0"/>
        <v>0</v>
      </c>
      <c r="AA26" s="18">
        <f t="shared" ca="1" si="1"/>
        <v>4.1000000000000002E-2</v>
      </c>
    </row>
    <row r="27" spans="1:27" s="17" customFormat="1" x14ac:dyDescent="0.3">
      <c r="A27" s="11" t="s">
        <v>32</v>
      </c>
      <c r="B27" s="11" t="s">
        <v>92</v>
      </c>
      <c r="C27" s="12" t="s">
        <v>140</v>
      </c>
      <c r="D27" s="12" t="s">
        <v>98</v>
      </c>
      <c r="E27" s="12"/>
      <c r="F27" s="11" t="s">
        <v>142</v>
      </c>
      <c r="G27" s="11" t="s">
        <v>110</v>
      </c>
      <c r="H27" s="11">
        <v>1</v>
      </c>
      <c r="I27" s="19">
        <v>87</v>
      </c>
      <c r="J27" s="13"/>
      <c r="K27" s="13"/>
      <c r="L27" s="33">
        <v>3.9272727272727277</v>
      </c>
      <c r="M27" s="14"/>
      <c r="N27" s="15">
        <v>2.5299999999999998</v>
      </c>
      <c r="O27" s="16">
        <v>2.5269000000000004</v>
      </c>
      <c r="P27" s="15"/>
      <c r="Q27" s="15">
        <v>3.66588</v>
      </c>
      <c r="R27" s="14"/>
      <c r="S27" s="14"/>
      <c r="T27" s="15"/>
      <c r="U27" s="15"/>
      <c r="V27" s="15"/>
      <c r="W27" s="15">
        <f>[2]Sheet1!AC26</f>
        <v>4.93</v>
      </c>
      <c r="Z27" s="17">
        <f t="shared" si="0"/>
        <v>2.5269000000000004</v>
      </c>
      <c r="AA27" s="18">
        <f t="shared" ca="1" si="1"/>
        <v>1.4800000000000001E-2</v>
      </c>
    </row>
    <row r="28" spans="1:27" s="17" customFormat="1" x14ac:dyDescent="0.3">
      <c r="A28" s="11" t="s">
        <v>33</v>
      </c>
      <c r="B28" s="11" t="s">
        <v>92</v>
      </c>
      <c r="C28" s="32" t="s">
        <v>145</v>
      </c>
      <c r="D28" s="35" t="s">
        <v>148</v>
      </c>
      <c r="E28" s="12"/>
      <c r="F28" s="35" t="s">
        <v>149</v>
      </c>
      <c r="G28" s="11" t="s">
        <v>110</v>
      </c>
      <c r="H28" s="11">
        <v>1</v>
      </c>
      <c r="I28" s="19">
        <v>80</v>
      </c>
      <c r="J28" s="13"/>
      <c r="K28" s="13"/>
      <c r="L28" s="33"/>
      <c r="M28" s="14"/>
      <c r="N28" s="15"/>
      <c r="O28" s="16"/>
      <c r="P28" s="15"/>
      <c r="Q28" s="15">
        <v>1.3202858030444238</v>
      </c>
      <c r="R28" s="14"/>
      <c r="S28" s="14"/>
      <c r="T28" s="15"/>
      <c r="U28" s="15"/>
      <c r="V28" s="15"/>
      <c r="W28" s="15">
        <f>[2]Sheet1!AC27</f>
        <v>0</v>
      </c>
      <c r="Z28" s="17">
        <f t="shared" si="0"/>
        <v>0</v>
      </c>
      <c r="AA28" s="18">
        <f t="shared" ca="1" si="1"/>
        <v>3.44E-2</v>
      </c>
    </row>
    <row r="29" spans="1:27" s="17" customFormat="1" x14ac:dyDescent="0.3">
      <c r="A29" s="11" t="s">
        <v>34</v>
      </c>
      <c r="B29" s="11" t="s">
        <v>92</v>
      </c>
      <c r="C29" s="27" t="s">
        <v>146</v>
      </c>
      <c r="D29" s="31" t="s">
        <v>93</v>
      </c>
      <c r="E29" s="12"/>
      <c r="F29" s="27" t="s">
        <v>150</v>
      </c>
      <c r="G29" s="11" t="s">
        <v>110</v>
      </c>
      <c r="H29" s="11">
        <v>1</v>
      </c>
      <c r="I29" s="19">
        <v>80</v>
      </c>
      <c r="J29" s="13"/>
      <c r="K29" s="13"/>
      <c r="L29" s="33">
        <v>2.15</v>
      </c>
      <c r="M29" s="14"/>
      <c r="N29" s="15">
        <v>0.21</v>
      </c>
      <c r="O29" s="16">
        <v>0.21379999999999999</v>
      </c>
      <c r="P29" s="15"/>
      <c r="Q29" s="15">
        <v>11.582368082368085</v>
      </c>
      <c r="R29" s="14"/>
      <c r="S29" s="14"/>
      <c r="T29" s="15">
        <v>0.40176470588235297</v>
      </c>
      <c r="U29" s="15"/>
      <c r="V29" s="15"/>
      <c r="W29" s="15">
        <f>[2]Sheet1!AC28</f>
        <v>0.4</v>
      </c>
      <c r="Z29" s="17">
        <f t="shared" si="0"/>
        <v>0.21</v>
      </c>
      <c r="AA29" s="18">
        <f t="shared" ca="1" si="1"/>
        <v>8.0100000000000005E-2</v>
      </c>
    </row>
    <row r="30" spans="1:27" s="17" customFormat="1" x14ac:dyDescent="0.3">
      <c r="A30" s="11" t="s">
        <v>35</v>
      </c>
      <c r="B30" s="11" t="s">
        <v>92</v>
      </c>
      <c r="C30" s="34" t="s">
        <v>147</v>
      </c>
      <c r="D30" s="35" t="s">
        <v>93</v>
      </c>
      <c r="E30" s="12"/>
      <c r="F30" s="35" t="s">
        <v>151</v>
      </c>
      <c r="G30" s="11" t="s">
        <v>110</v>
      </c>
      <c r="H30" s="11">
        <v>1</v>
      </c>
      <c r="I30" s="19">
        <v>80</v>
      </c>
      <c r="J30" s="13"/>
      <c r="K30" s="13"/>
      <c r="L30" s="33">
        <v>0.81779999999999997</v>
      </c>
      <c r="M30" s="14"/>
      <c r="N30" s="15">
        <v>0.8</v>
      </c>
      <c r="O30" s="16">
        <v>0.79800000000000004</v>
      </c>
      <c r="P30" s="15"/>
      <c r="Q30" s="15">
        <v>4.4192406692406703</v>
      </c>
      <c r="R30" s="14"/>
      <c r="S30" s="14"/>
      <c r="T30" s="15">
        <v>1.0130588235294118</v>
      </c>
      <c r="U30" s="15"/>
      <c r="V30" s="15"/>
      <c r="W30" s="15">
        <f>[2]Sheet1!AC29</f>
        <v>1.86</v>
      </c>
      <c r="Z30" s="17">
        <f t="shared" si="0"/>
        <v>0.79800000000000004</v>
      </c>
      <c r="AA30" s="18">
        <f t="shared" ca="1" si="1"/>
        <v>9.7900000000000001E-2</v>
      </c>
    </row>
    <row r="31" spans="1:27" s="17" customFormat="1" x14ac:dyDescent="0.3">
      <c r="A31" s="11" t="s">
        <v>36</v>
      </c>
      <c r="B31" s="11" t="s">
        <v>92</v>
      </c>
      <c r="C31" s="32" t="s">
        <v>152</v>
      </c>
      <c r="D31" s="27" t="s">
        <v>98</v>
      </c>
      <c r="E31" s="23"/>
      <c r="F31" s="27" t="s">
        <v>165</v>
      </c>
      <c r="G31" s="11" t="s">
        <v>110</v>
      </c>
      <c r="H31" s="11">
        <v>1</v>
      </c>
      <c r="I31" s="19">
        <v>78</v>
      </c>
      <c r="J31" s="13"/>
      <c r="K31" s="13"/>
      <c r="L31" s="33">
        <v>1.3454545454545457</v>
      </c>
      <c r="M31" s="14"/>
      <c r="N31" s="15">
        <v>1.1200000000000001</v>
      </c>
      <c r="O31" s="16">
        <v>1.117</v>
      </c>
      <c r="P31" s="15"/>
      <c r="Q31" s="15">
        <v>1.2014749999999998</v>
      </c>
      <c r="R31" s="14"/>
      <c r="S31" s="14"/>
      <c r="T31" s="15">
        <v>0.84</v>
      </c>
      <c r="U31" s="15"/>
      <c r="V31" s="15"/>
      <c r="W31" s="15">
        <f>[2]Sheet1!AC30</f>
        <v>10.47</v>
      </c>
      <c r="Z31" s="17">
        <f t="shared" si="0"/>
        <v>0.84</v>
      </c>
      <c r="AA31" s="18">
        <f t="shared" ca="1" si="1"/>
        <v>2.4299999999999999E-2</v>
      </c>
    </row>
    <row r="32" spans="1:27" s="17" customFormat="1" x14ac:dyDescent="0.3">
      <c r="A32" s="11" t="s">
        <v>37</v>
      </c>
      <c r="B32" s="11" t="s">
        <v>92</v>
      </c>
      <c r="C32" s="27" t="s">
        <v>153</v>
      </c>
      <c r="D32" s="31" t="s">
        <v>96</v>
      </c>
      <c r="E32" s="12"/>
      <c r="F32" s="27" t="s">
        <v>166</v>
      </c>
      <c r="G32" s="11" t="s">
        <v>110</v>
      </c>
      <c r="H32" s="11">
        <v>1</v>
      </c>
      <c r="I32" s="19">
        <v>78</v>
      </c>
      <c r="J32" s="13"/>
      <c r="K32" s="13"/>
      <c r="L32" s="33">
        <v>41.31</v>
      </c>
      <c r="M32" s="14"/>
      <c r="N32" s="15">
        <v>38.82</v>
      </c>
      <c r="O32" s="16">
        <v>38.824100000000001</v>
      </c>
      <c r="P32" s="15"/>
      <c r="Q32" s="15">
        <v>41.50414</v>
      </c>
      <c r="R32" s="14"/>
      <c r="S32" s="14"/>
      <c r="T32" s="15"/>
      <c r="U32" s="15"/>
      <c r="V32" s="15"/>
      <c r="W32" s="15">
        <f>[2]Sheet1!AC31</f>
        <v>38.229999999999997</v>
      </c>
      <c r="Z32" s="17">
        <f t="shared" si="0"/>
        <v>38.229999999999997</v>
      </c>
      <c r="AA32" s="18">
        <f t="shared" ca="1" si="1"/>
        <v>0.03</v>
      </c>
    </row>
    <row r="33" spans="1:27" s="17" customFormat="1" x14ac:dyDescent="0.3">
      <c r="A33" s="11" t="s">
        <v>38</v>
      </c>
      <c r="B33" s="11" t="s">
        <v>92</v>
      </c>
      <c r="C33" s="39" t="s">
        <v>154</v>
      </c>
      <c r="D33" s="35" t="s">
        <v>98</v>
      </c>
      <c r="E33" s="12"/>
      <c r="F33" s="35" t="s">
        <v>167</v>
      </c>
      <c r="G33" s="11" t="s">
        <v>110</v>
      </c>
      <c r="H33" s="11">
        <v>1</v>
      </c>
      <c r="I33" s="19">
        <v>77</v>
      </c>
      <c r="J33" s="13"/>
      <c r="K33" s="13"/>
      <c r="L33" s="33">
        <v>10.690909090909091</v>
      </c>
      <c r="M33" s="14"/>
      <c r="N33" s="15">
        <v>7.01</v>
      </c>
      <c r="O33" s="16">
        <v>7.01</v>
      </c>
      <c r="P33" s="15"/>
      <c r="Q33" s="15">
        <v>10.594485000000001</v>
      </c>
      <c r="R33" s="14"/>
      <c r="S33" s="14"/>
      <c r="T33" s="15">
        <v>11.15364705882353</v>
      </c>
      <c r="U33" s="15"/>
      <c r="V33" s="15"/>
      <c r="W33" s="15">
        <f>[2]Sheet1!AC32</f>
        <v>7.46</v>
      </c>
      <c r="Z33" s="17">
        <f t="shared" si="0"/>
        <v>7.01</v>
      </c>
      <c r="AA33" s="18">
        <f t="shared" ca="1" si="1"/>
        <v>9.4299999999999995E-2</v>
      </c>
    </row>
    <row r="34" spans="1:27" s="17" customFormat="1" x14ac:dyDescent="0.3">
      <c r="A34" s="11" t="s">
        <v>39</v>
      </c>
      <c r="B34" s="11" t="s">
        <v>92</v>
      </c>
      <c r="C34" s="27" t="s">
        <v>155</v>
      </c>
      <c r="D34" s="31" t="s">
        <v>131</v>
      </c>
      <c r="E34" s="12"/>
      <c r="F34" s="27" t="s">
        <v>168</v>
      </c>
      <c r="G34" s="11" t="s">
        <v>110</v>
      </c>
      <c r="H34" s="11">
        <v>1</v>
      </c>
      <c r="I34" s="19">
        <v>77</v>
      </c>
      <c r="J34" s="13"/>
      <c r="K34" s="13"/>
      <c r="L34" s="33">
        <v>6.5270000000000001</v>
      </c>
      <c r="M34" s="14"/>
      <c r="N34" s="15">
        <v>2.5934000000000004</v>
      </c>
      <c r="O34" s="16">
        <v>2.5934000000000004</v>
      </c>
      <c r="P34" s="15"/>
      <c r="Q34" s="15">
        <v>7.0124040000000001</v>
      </c>
      <c r="R34" s="14"/>
      <c r="S34" s="14"/>
      <c r="T34" s="15">
        <v>2.2880000000000003</v>
      </c>
      <c r="U34" s="15"/>
      <c r="V34" s="15"/>
      <c r="W34" s="15">
        <f>[2]Sheet1!AC33</f>
        <v>4.93</v>
      </c>
      <c r="Z34" s="17">
        <f t="shared" si="0"/>
        <v>2.2880000000000003</v>
      </c>
      <c r="AA34" s="18">
        <f t="shared" ca="1" si="1"/>
        <v>6.4000000000000001E-2</v>
      </c>
    </row>
    <row r="35" spans="1:27" s="17" customFormat="1" x14ac:dyDescent="0.3">
      <c r="A35" s="11" t="s">
        <v>40</v>
      </c>
      <c r="B35" s="11" t="s">
        <v>92</v>
      </c>
      <c r="C35" s="39" t="s">
        <v>156</v>
      </c>
      <c r="D35" s="35" t="s">
        <v>131</v>
      </c>
      <c r="E35" s="12"/>
      <c r="F35" s="35" t="s">
        <v>169</v>
      </c>
      <c r="G35" s="11" t="s">
        <v>110</v>
      </c>
      <c r="H35" s="11">
        <v>1</v>
      </c>
      <c r="I35" s="19">
        <v>77</v>
      </c>
      <c r="J35" s="13"/>
      <c r="K35" s="13"/>
      <c r="L35" s="33">
        <v>8.9914000000000005</v>
      </c>
      <c r="M35" s="14"/>
      <c r="N35" s="15">
        <v>11.576599999999999</v>
      </c>
      <c r="O35" s="16"/>
      <c r="P35" s="15"/>
      <c r="Q35" s="15">
        <v>10.764851999999999</v>
      </c>
      <c r="R35" s="14"/>
      <c r="S35" s="14"/>
      <c r="T35" s="15"/>
      <c r="U35" s="15"/>
      <c r="V35" s="15"/>
      <c r="W35" s="15">
        <f>[2]Sheet1!AC34</f>
        <v>8.44</v>
      </c>
      <c r="Z35" s="17">
        <f t="shared" si="0"/>
        <v>8.44</v>
      </c>
      <c r="AA35" s="18">
        <f t="shared" ca="1" si="1"/>
        <v>1.7899999999999999E-2</v>
      </c>
    </row>
    <row r="36" spans="1:27" s="17" customFormat="1" x14ac:dyDescent="0.3">
      <c r="A36" s="11" t="s">
        <v>41</v>
      </c>
      <c r="B36" s="11" t="s">
        <v>92</v>
      </c>
      <c r="C36" s="27" t="s">
        <v>157</v>
      </c>
      <c r="D36" s="31" t="s">
        <v>162</v>
      </c>
      <c r="E36" s="12"/>
      <c r="F36" s="27" t="s">
        <v>170</v>
      </c>
      <c r="G36" s="11" t="s">
        <v>110</v>
      </c>
      <c r="H36" s="11">
        <v>1</v>
      </c>
      <c r="I36" s="19">
        <v>76</v>
      </c>
      <c r="J36" s="13"/>
      <c r="K36" s="13"/>
      <c r="L36" s="33">
        <v>16.21</v>
      </c>
      <c r="M36" s="14"/>
      <c r="N36" s="15">
        <v>11.533999999999999</v>
      </c>
      <c r="O36" s="16">
        <v>11.533999999999999</v>
      </c>
      <c r="P36" s="15"/>
      <c r="Q36" s="15">
        <v>15.261676</v>
      </c>
      <c r="R36" s="14"/>
      <c r="S36" s="14"/>
      <c r="T36" s="15"/>
      <c r="U36" s="15"/>
      <c r="V36" s="15"/>
      <c r="W36" s="15">
        <f>[2]Sheet1!AC35</f>
        <v>5.36</v>
      </c>
      <c r="Z36" s="17">
        <f t="shared" si="0"/>
        <v>5.36</v>
      </c>
      <c r="AA36" s="18">
        <f t="shared" ca="1" si="1"/>
        <v>7.7999999999999996E-3</v>
      </c>
    </row>
    <row r="37" spans="1:27" s="17" customFormat="1" x14ac:dyDescent="0.3">
      <c r="A37" s="11" t="s">
        <v>42</v>
      </c>
      <c r="B37" s="11" t="s">
        <v>92</v>
      </c>
      <c r="C37" s="39" t="s">
        <v>158</v>
      </c>
      <c r="D37" s="35" t="s">
        <v>99</v>
      </c>
      <c r="E37" s="12"/>
      <c r="F37" s="35" t="s">
        <v>171</v>
      </c>
      <c r="G37" s="11" t="s">
        <v>110</v>
      </c>
      <c r="H37" s="11">
        <v>1</v>
      </c>
      <c r="I37" s="19">
        <v>70</v>
      </c>
      <c r="J37" s="13"/>
      <c r="K37" s="13"/>
      <c r="L37" s="33"/>
      <c r="M37" s="14"/>
      <c r="N37" s="15">
        <v>17.989999999999998</v>
      </c>
      <c r="O37" s="16">
        <v>17.987200000000001</v>
      </c>
      <c r="P37" s="15"/>
      <c r="Q37" s="15"/>
      <c r="R37" s="14"/>
      <c r="S37" s="14"/>
      <c r="T37" s="15">
        <v>11.055529411764706</v>
      </c>
      <c r="U37" s="15"/>
      <c r="V37" s="15"/>
      <c r="W37" s="15">
        <f>[2]Sheet1!AC36</f>
        <v>28.88</v>
      </c>
      <c r="Z37" s="17">
        <f t="shared" ref="Z37:Z55" si="2">MIN(J37:W37)</f>
        <v>11.055529411764706</v>
      </c>
      <c r="AA37" s="18">
        <f t="shared" ca="1" si="1"/>
        <v>8.77E-2</v>
      </c>
    </row>
    <row r="38" spans="1:27" s="17" customFormat="1" x14ac:dyDescent="0.3">
      <c r="A38" s="11" t="s">
        <v>43</v>
      </c>
      <c r="B38" s="11" t="s">
        <v>92</v>
      </c>
      <c r="C38" s="27" t="s">
        <v>159</v>
      </c>
      <c r="D38" s="31" t="s">
        <v>89</v>
      </c>
      <c r="E38" s="12"/>
      <c r="F38" s="27" t="s">
        <v>172</v>
      </c>
      <c r="G38" s="11" t="s">
        <v>110</v>
      </c>
      <c r="H38" s="11">
        <v>1</v>
      </c>
      <c r="I38" s="19">
        <v>69</v>
      </c>
      <c r="J38" s="13"/>
      <c r="K38" s="13"/>
      <c r="L38" s="33">
        <v>4.04</v>
      </c>
      <c r="M38" s="14"/>
      <c r="N38" s="15">
        <v>7.62</v>
      </c>
      <c r="O38" s="16">
        <v>7.6177000000000001</v>
      </c>
      <c r="P38" s="15"/>
      <c r="Q38" s="15">
        <v>4.1709616593337522</v>
      </c>
      <c r="R38" s="14"/>
      <c r="S38" s="14"/>
      <c r="T38" s="15">
        <v>6.9044705882352941</v>
      </c>
      <c r="U38" s="15"/>
      <c r="V38" s="15"/>
      <c r="W38" s="15">
        <f>[2]Sheet1!AC37</f>
        <v>4.8600000000000003</v>
      </c>
      <c r="Z38" s="17">
        <f t="shared" si="2"/>
        <v>4.04</v>
      </c>
      <c r="AA38" s="18">
        <f t="shared" ca="1" si="1"/>
        <v>9.2700000000000005E-2</v>
      </c>
    </row>
    <row r="39" spans="1:27" s="17" customFormat="1" x14ac:dyDescent="0.3">
      <c r="A39" s="11" t="s">
        <v>44</v>
      </c>
      <c r="B39" s="11" t="s">
        <v>92</v>
      </c>
      <c r="C39" s="39" t="s">
        <v>160</v>
      </c>
      <c r="D39" s="35" t="s">
        <v>163</v>
      </c>
      <c r="E39" s="12"/>
      <c r="F39" s="35" t="s">
        <v>173</v>
      </c>
      <c r="G39" s="11" t="s">
        <v>110</v>
      </c>
      <c r="H39" s="11">
        <v>1</v>
      </c>
      <c r="I39" s="19">
        <v>67</v>
      </c>
      <c r="J39" s="13"/>
      <c r="K39" s="13"/>
      <c r="L39" s="33">
        <v>12.413500000000001</v>
      </c>
      <c r="M39" s="14"/>
      <c r="N39" s="15">
        <v>12.032999999999999</v>
      </c>
      <c r="O39" s="16"/>
      <c r="P39" s="15"/>
      <c r="Q39" s="15">
        <v>11.485084000000001</v>
      </c>
      <c r="R39" s="14"/>
      <c r="S39" s="14"/>
      <c r="T39" s="15"/>
      <c r="U39" s="15"/>
      <c r="V39" s="15"/>
      <c r="W39" s="15">
        <f>[2]Sheet1!AC38</f>
        <v>8.9499999999999993</v>
      </c>
      <c r="Z39" s="17">
        <f t="shared" si="2"/>
        <v>8.9499999999999993</v>
      </c>
      <c r="AA39" s="18">
        <f t="shared" ca="1" si="1"/>
        <v>1.35E-2</v>
      </c>
    </row>
    <row r="40" spans="1:27" s="17" customFormat="1" x14ac:dyDescent="0.3">
      <c r="A40" s="11" t="s">
        <v>45</v>
      </c>
      <c r="B40" s="11" t="s">
        <v>92</v>
      </c>
      <c r="C40" s="27" t="s">
        <v>161</v>
      </c>
      <c r="D40" s="31" t="s">
        <v>164</v>
      </c>
      <c r="E40" s="12"/>
      <c r="F40" s="27" t="s">
        <v>174</v>
      </c>
      <c r="G40" s="11" t="s">
        <v>110</v>
      </c>
      <c r="H40" s="11">
        <v>1</v>
      </c>
      <c r="I40" s="19">
        <v>67</v>
      </c>
      <c r="J40" s="13"/>
      <c r="K40" s="13"/>
      <c r="L40" s="33">
        <v>5.46</v>
      </c>
      <c r="M40" s="14"/>
      <c r="N40" s="15">
        <v>5.6126999999999994</v>
      </c>
      <c r="O40" s="16"/>
      <c r="P40" s="15"/>
      <c r="Q40" s="15">
        <v>5.3510219999999995</v>
      </c>
      <c r="R40" s="14"/>
      <c r="S40" s="14"/>
      <c r="T40" s="15"/>
      <c r="U40" s="15"/>
      <c r="V40" s="15"/>
      <c r="W40" s="15">
        <f>[2]Sheet1!AC39</f>
        <v>36.67</v>
      </c>
      <c r="Z40" s="17">
        <f t="shared" si="2"/>
        <v>5.3510219999999995</v>
      </c>
      <c r="AA40" s="18">
        <f t="shared" ca="1" si="1"/>
        <v>4.1399999999999999E-2</v>
      </c>
    </row>
    <row r="41" spans="1:27" s="17" customFormat="1" x14ac:dyDescent="0.3">
      <c r="A41" s="11" t="s">
        <v>46</v>
      </c>
      <c r="B41" s="11" t="s">
        <v>94</v>
      </c>
      <c r="C41" s="42">
        <v>74507195</v>
      </c>
      <c r="D41" s="24" t="s">
        <v>175</v>
      </c>
      <c r="E41" s="12" t="s">
        <v>176</v>
      </c>
      <c r="F41" s="43" t="s">
        <v>177</v>
      </c>
      <c r="G41" s="11" t="s">
        <v>110</v>
      </c>
      <c r="H41" s="11">
        <v>1</v>
      </c>
      <c r="I41" s="19">
        <v>20</v>
      </c>
      <c r="J41" s="13"/>
      <c r="K41" s="13"/>
      <c r="L41" s="33">
        <v>1.1939393939393941</v>
      </c>
      <c r="M41" s="14"/>
      <c r="N41" s="15">
        <v>1.1200000000000001</v>
      </c>
      <c r="O41" s="16">
        <v>1.117</v>
      </c>
      <c r="P41" s="15"/>
      <c r="Q41" s="15">
        <v>1.1675599999999999</v>
      </c>
      <c r="R41" s="14"/>
      <c r="S41" s="14"/>
      <c r="T41" s="15"/>
      <c r="U41" s="15"/>
      <c r="V41" s="15"/>
      <c r="W41" s="15">
        <f>[2]Sheet1!AC40</f>
        <v>10.47</v>
      </c>
      <c r="Z41" s="17">
        <f t="shared" si="2"/>
        <v>1.117</v>
      </c>
      <c r="AA41" s="18">
        <f t="shared" ca="1" si="1"/>
        <v>3.9E-2</v>
      </c>
    </row>
    <row r="42" spans="1:27" s="17" customFormat="1" x14ac:dyDescent="0.3">
      <c r="A42" s="11" t="s">
        <v>47</v>
      </c>
      <c r="B42" s="11" t="s">
        <v>97</v>
      </c>
      <c r="C42" s="10"/>
      <c r="D42" s="12" t="s">
        <v>97</v>
      </c>
      <c r="E42" s="23" t="s">
        <v>178</v>
      </c>
      <c r="F42" s="25" t="s">
        <v>183</v>
      </c>
      <c r="G42" s="11" t="s">
        <v>110</v>
      </c>
      <c r="H42" s="11">
        <v>1</v>
      </c>
      <c r="I42" s="19">
        <v>20</v>
      </c>
      <c r="J42" s="13"/>
      <c r="K42" s="13"/>
      <c r="L42" s="33"/>
      <c r="M42" s="14"/>
      <c r="N42" s="15" t="s">
        <v>248</v>
      </c>
      <c r="O42" s="16"/>
      <c r="P42" s="15"/>
      <c r="Q42" s="15">
        <v>905.67977528089887</v>
      </c>
      <c r="R42" s="14"/>
      <c r="S42" s="14"/>
      <c r="T42" s="15"/>
      <c r="U42" s="15"/>
      <c r="V42" s="15"/>
      <c r="W42" s="15">
        <f>[2]Sheet1!AC41</f>
        <v>593.89</v>
      </c>
      <c r="Z42" s="17">
        <f t="shared" si="2"/>
        <v>593.89</v>
      </c>
      <c r="AA42" s="18">
        <f t="shared" ca="1" si="1"/>
        <v>7.1999999999999995E-2</v>
      </c>
    </row>
    <row r="43" spans="1:27" s="17" customFormat="1" x14ac:dyDescent="0.3">
      <c r="A43" s="11" t="s">
        <v>48</v>
      </c>
      <c r="B43" s="11" t="s">
        <v>97</v>
      </c>
      <c r="C43" s="11"/>
      <c r="D43" s="12" t="s">
        <v>97</v>
      </c>
      <c r="E43" s="23" t="s">
        <v>179</v>
      </c>
      <c r="F43" s="25" t="s">
        <v>184</v>
      </c>
      <c r="G43" s="11" t="s">
        <v>110</v>
      </c>
      <c r="H43" s="11">
        <v>1</v>
      </c>
      <c r="I43" s="19">
        <v>20</v>
      </c>
      <c r="J43" s="13"/>
      <c r="K43" s="13"/>
      <c r="L43" s="33"/>
      <c r="M43" s="14"/>
      <c r="N43" s="15">
        <v>16.010000000000002</v>
      </c>
      <c r="O43" s="16">
        <v>16.012999999999998</v>
      </c>
      <c r="P43" s="15"/>
      <c r="Q43" s="15">
        <v>6.9119760000000001</v>
      </c>
      <c r="R43" s="14"/>
      <c r="S43" s="14"/>
      <c r="T43" s="15"/>
      <c r="U43" s="15"/>
      <c r="V43" s="15"/>
      <c r="W43" s="15">
        <f>[2]Sheet1!AC42</f>
        <v>5.05</v>
      </c>
      <c r="Z43" s="17">
        <f t="shared" si="2"/>
        <v>5.05</v>
      </c>
      <c r="AA43" s="18">
        <f t="shared" ca="1" si="1"/>
        <v>8.2000000000000003E-2</v>
      </c>
    </row>
    <row r="44" spans="1:27" s="17" customFormat="1" x14ac:dyDescent="0.3">
      <c r="A44" s="11" t="s">
        <v>49</v>
      </c>
      <c r="B44" s="11" t="s">
        <v>97</v>
      </c>
      <c r="C44" s="10"/>
      <c r="D44" s="12" t="s">
        <v>97</v>
      </c>
      <c r="E44" s="23" t="s">
        <v>180</v>
      </c>
      <c r="F44" s="25" t="s">
        <v>185</v>
      </c>
      <c r="G44" s="11" t="s">
        <v>110</v>
      </c>
      <c r="H44" s="11">
        <v>1</v>
      </c>
      <c r="I44" s="19">
        <v>20</v>
      </c>
      <c r="J44" s="13"/>
      <c r="K44" s="13"/>
      <c r="L44" s="33"/>
      <c r="M44" s="14"/>
      <c r="N44" s="15" t="s">
        <v>248</v>
      </c>
      <c r="O44" s="16"/>
      <c r="P44" s="15"/>
      <c r="Q44" s="15">
        <v>73.961888855147279</v>
      </c>
      <c r="R44" s="14"/>
      <c r="S44" s="14"/>
      <c r="T44" s="15"/>
      <c r="U44" s="15"/>
      <c r="V44" s="15"/>
      <c r="W44" s="15">
        <f>[2]Sheet1!AC43</f>
        <v>55.44</v>
      </c>
      <c r="Z44" s="17">
        <f t="shared" si="2"/>
        <v>55.44</v>
      </c>
      <c r="AA44" s="18">
        <f t="shared" ca="1" si="1"/>
        <v>8.5900000000000004E-2</v>
      </c>
    </row>
    <row r="45" spans="1:27" s="17" customFormat="1" x14ac:dyDescent="0.3">
      <c r="A45" s="11" t="s">
        <v>50</v>
      </c>
      <c r="B45" s="11" t="s">
        <v>97</v>
      </c>
      <c r="C45" s="11"/>
      <c r="D45" s="12" t="s">
        <v>97</v>
      </c>
      <c r="E45" s="23" t="s">
        <v>179</v>
      </c>
      <c r="F45" s="25" t="s">
        <v>184</v>
      </c>
      <c r="G45" s="11" t="s">
        <v>110</v>
      </c>
      <c r="H45" s="11">
        <v>1</v>
      </c>
      <c r="I45" s="19">
        <v>20</v>
      </c>
      <c r="J45" s="13"/>
      <c r="K45" s="13"/>
      <c r="L45" s="33"/>
      <c r="M45" s="14"/>
      <c r="N45" s="15"/>
      <c r="O45" s="16">
        <v>16.012999999999998</v>
      </c>
      <c r="P45" s="15"/>
      <c r="Q45" s="15">
        <v>6.9119760000000001</v>
      </c>
      <c r="R45" s="14"/>
      <c r="S45" s="14"/>
      <c r="T45" s="15"/>
      <c r="U45" s="15"/>
      <c r="V45" s="15"/>
      <c r="W45" s="15">
        <f>[2]Sheet1!AC44</f>
        <v>5.05</v>
      </c>
      <c r="Z45" s="17">
        <f t="shared" si="2"/>
        <v>5.05</v>
      </c>
      <c r="AA45" s="18">
        <f t="shared" ca="1" si="1"/>
        <v>2.2000000000000001E-3</v>
      </c>
    </row>
    <row r="46" spans="1:27" s="17" customFormat="1" x14ac:dyDescent="0.3">
      <c r="A46" s="11" t="s">
        <v>51</v>
      </c>
      <c r="B46" s="11" t="s">
        <v>97</v>
      </c>
      <c r="C46" s="10"/>
      <c r="D46" s="12" t="s">
        <v>97</v>
      </c>
      <c r="E46" s="23" t="s">
        <v>178</v>
      </c>
      <c r="F46" s="25" t="s">
        <v>183</v>
      </c>
      <c r="G46" s="11" t="s">
        <v>110</v>
      </c>
      <c r="H46" s="11">
        <v>1</v>
      </c>
      <c r="I46" s="19">
        <v>20</v>
      </c>
      <c r="J46" s="13"/>
      <c r="K46" s="13"/>
      <c r="L46" s="33"/>
      <c r="M46" s="14"/>
      <c r="N46" s="15" t="s">
        <v>248</v>
      </c>
      <c r="O46" s="16"/>
      <c r="P46" s="15"/>
      <c r="Q46" s="15">
        <v>905.67977528089887</v>
      </c>
      <c r="R46" s="14"/>
      <c r="S46" s="14"/>
      <c r="T46" s="15"/>
      <c r="U46" s="15"/>
      <c r="V46" s="15"/>
      <c r="W46" s="15">
        <f>[2]Sheet1!AC45</f>
        <v>593.89</v>
      </c>
      <c r="Z46" s="17">
        <f t="shared" si="2"/>
        <v>593.89</v>
      </c>
      <c r="AA46" s="18">
        <f t="shared" ca="1" si="1"/>
        <v>1.34E-2</v>
      </c>
    </row>
    <row r="47" spans="1:27" s="17" customFormat="1" x14ac:dyDescent="0.3">
      <c r="A47" s="11" t="s">
        <v>52</v>
      </c>
      <c r="B47" s="11" t="s">
        <v>94</v>
      </c>
      <c r="C47" s="44" t="s">
        <v>182</v>
      </c>
      <c r="D47" s="12" t="s">
        <v>95</v>
      </c>
      <c r="E47" s="45" t="s">
        <v>181</v>
      </c>
      <c r="F47" s="44" t="s">
        <v>186</v>
      </c>
      <c r="G47" s="11" t="s">
        <v>110</v>
      </c>
      <c r="H47" s="11">
        <v>1</v>
      </c>
      <c r="I47" s="19">
        <v>20</v>
      </c>
      <c r="J47" s="13"/>
      <c r="K47" s="13"/>
      <c r="L47" s="33">
        <v>6</v>
      </c>
      <c r="M47" s="14"/>
      <c r="N47" s="15">
        <v>0.98</v>
      </c>
      <c r="O47" s="16">
        <v>0.97860000000000003</v>
      </c>
      <c r="P47" s="15"/>
      <c r="Q47" s="15">
        <v>6.27</v>
      </c>
      <c r="R47" s="14"/>
      <c r="S47" s="14"/>
      <c r="T47" s="15"/>
      <c r="U47" s="15"/>
      <c r="V47" s="15"/>
      <c r="W47" s="15">
        <f>[2]Sheet1!AC46</f>
        <v>0</v>
      </c>
      <c r="Z47" s="17">
        <f t="shared" si="2"/>
        <v>0</v>
      </c>
      <c r="AA47" s="18">
        <f t="shared" ca="1" si="1"/>
        <v>1.83E-2</v>
      </c>
    </row>
    <row r="48" spans="1:27" s="17" customFormat="1" x14ac:dyDescent="0.3">
      <c r="A48" s="11" t="s">
        <v>53</v>
      </c>
      <c r="B48" s="11" t="s">
        <v>92</v>
      </c>
      <c r="C48" s="32" t="s">
        <v>187</v>
      </c>
      <c r="D48" s="35" t="s">
        <v>98</v>
      </c>
      <c r="E48" s="12"/>
      <c r="F48" s="35" t="s">
        <v>196</v>
      </c>
      <c r="G48" s="11" t="s">
        <v>110</v>
      </c>
      <c r="H48" s="11">
        <v>1</v>
      </c>
      <c r="I48" s="19">
        <v>62</v>
      </c>
      <c r="J48" s="13"/>
      <c r="K48" s="13"/>
      <c r="L48" s="33">
        <v>9.1999999999999993</v>
      </c>
      <c r="M48" s="14"/>
      <c r="N48" s="15"/>
      <c r="O48" s="16">
        <v>8.5428999999999995</v>
      </c>
      <c r="P48" s="15"/>
      <c r="Q48" s="15">
        <v>9.6446950000000005</v>
      </c>
      <c r="R48" s="14"/>
      <c r="S48" s="14"/>
      <c r="T48" s="15"/>
      <c r="U48" s="15"/>
      <c r="V48" s="15"/>
      <c r="W48" s="15">
        <f>[2]Sheet1!AC47</f>
        <v>3.26</v>
      </c>
      <c r="Z48" s="17">
        <f t="shared" si="2"/>
        <v>3.26</v>
      </c>
      <c r="AA48" s="18">
        <f t="shared" ca="1" si="1"/>
        <v>5.7299999999999997E-2</v>
      </c>
    </row>
    <row r="49" spans="1:27" s="17" customFormat="1" x14ac:dyDescent="0.3">
      <c r="A49" s="11" t="s">
        <v>54</v>
      </c>
      <c r="B49" s="11" t="s">
        <v>92</v>
      </c>
      <c r="C49" s="27" t="s">
        <v>188</v>
      </c>
      <c r="D49" s="31" t="s">
        <v>98</v>
      </c>
      <c r="E49" s="12"/>
      <c r="F49" s="27" t="s">
        <v>197</v>
      </c>
      <c r="G49" s="11" t="s">
        <v>144</v>
      </c>
      <c r="H49" s="11">
        <v>5</v>
      </c>
      <c r="I49" s="19">
        <v>62</v>
      </c>
      <c r="J49" s="13"/>
      <c r="K49" s="13"/>
      <c r="L49" s="33">
        <v>1.31</v>
      </c>
      <c r="M49" s="14"/>
      <c r="N49" s="15"/>
      <c r="O49" s="16">
        <v>0.13250000000000001</v>
      </c>
      <c r="P49" s="15"/>
      <c r="Q49" s="15">
        <v>1.317245</v>
      </c>
      <c r="R49" s="14"/>
      <c r="S49" s="14"/>
      <c r="T49" s="15"/>
      <c r="U49" s="15"/>
      <c r="V49" s="15"/>
      <c r="W49" s="15">
        <f>[2]Sheet1!AC48</f>
        <v>2.5099999999999998</v>
      </c>
      <c r="Z49" s="17">
        <f t="shared" si="2"/>
        <v>0.13250000000000001</v>
      </c>
      <c r="AA49" s="18">
        <f t="shared" ca="1" si="1"/>
        <v>9.9599999999999994E-2</v>
      </c>
    </row>
    <row r="50" spans="1:27" s="17" customFormat="1" x14ac:dyDescent="0.3">
      <c r="A50" s="11" t="s">
        <v>55</v>
      </c>
      <c r="B50" s="11" t="s">
        <v>92</v>
      </c>
      <c r="C50" s="39" t="s">
        <v>189</v>
      </c>
      <c r="D50" s="35" t="s">
        <v>90</v>
      </c>
      <c r="E50" s="12"/>
      <c r="F50" s="35" t="s">
        <v>198</v>
      </c>
      <c r="G50" s="11" t="s">
        <v>110</v>
      </c>
      <c r="H50" s="11">
        <v>1</v>
      </c>
      <c r="I50" s="19">
        <v>60</v>
      </c>
      <c r="J50" s="13"/>
      <c r="K50" s="13"/>
      <c r="L50" s="33">
        <v>2.8290000000000002</v>
      </c>
      <c r="M50" s="14"/>
      <c r="N50" s="15">
        <v>2.2445000000000004</v>
      </c>
      <c r="O50" s="16"/>
      <c r="P50" s="15"/>
      <c r="Q50" s="15">
        <v>2.42767</v>
      </c>
      <c r="R50" s="14"/>
      <c r="S50" s="14"/>
      <c r="T50" s="15"/>
      <c r="U50" s="15"/>
      <c r="V50" s="15"/>
      <c r="W50" s="15">
        <f>[2]Sheet1!AC49</f>
        <v>0</v>
      </c>
      <c r="Z50" s="17">
        <f t="shared" si="2"/>
        <v>0</v>
      </c>
      <c r="AA50" s="18">
        <f t="shared" ca="1" si="1"/>
        <v>4.7500000000000001E-2</v>
      </c>
    </row>
    <row r="51" spans="1:27" s="17" customFormat="1" ht="43.2" x14ac:dyDescent="0.3">
      <c r="A51" s="11" t="s">
        <v>56</v>
      </c>
      <c r="B51" s="11" t="s">
        <v>92</v>
      </c>
      <c r="C51" s="27" t="s">
        <v>190</v>
      </c>
      <c r="D51" s="31" t="s">
        <v>195</v>
      </c>
      <c r="E51" s="12"/>
      <c r="F51" s="27" t="s">
        <v>199</v>
      </c>
      <c r="G51" s="11" t="s">
        <v>110</v>
      </c>
      <c r="H51" s="11">
        <v>1</v>
      </c>
      <c r="I51" s="19">
        <v>60</v>
      </c>
      <c r="J51" s="13"/>
      <c r="K51" s="13"/>
      <c r="L51" s="33"/>
      <c r="M51" s="14"/>
      <c r="N51" s="15"/>
      <c r="O51" s="16"/>
      <c r="P51" s="15"/>
      <c r="Q51" s="15">
        <v>3.0657657657657662</v>
      </c>
      <c r="R51" s="14"/>
      <c r="S51" s="14"/>
      <c r="T51" s="15">
        <v>1.7645882352941178</v>
      </c>
      <c r="U51" s="15"/>
      <c r="V51" s="15"/>
      <c r="W51" s="15">
        <f>[2]Sheet1!AC50</f>
        <v>0</v>
      </c>
      <c r="Z51" s="17">
        <f t="shared" si="2"/>
        <v>0</v>
      </c>
      <c r="AA51" s="18">
        <f t="shared" ca="1" si="1"/>
        <v>4.9299999999999997E-2</v>
      </c>
    </row>
    <row r="52" spans="1:27" s="17" customFormat="1" x14ac:dyDescent="0.3">
      <c r="A52" s="11" t="s">
        <v>57</v>
      </c>
      <c r="B52" s="11" t="s">
        <v>92</v>
      </c>
      <c r="C52" s="39" t="s">
        <v>191</v>
      </c>
      <c r="D52" s="35" t="s">
        <v>98</v>
      </c>
      <c r="E52" s="12"/>
      <c r="F52" s="35" t="s">
        <v>165</v>
      </c>
      <c r="G52" s="11" t="s">
        <v>110</v>
      </c>
      <c r="H52" s="11">
        <v>1</v>
      </c>
      <c r="I52" s="19">
        <v>56</v>
      </c>
      <c r="J52" s="13"/>
      <c r="K52" s="13"/>
      <c r="L52" s="33">
        <v>1.3454545454545457</v>
      </c>
      <c r="M52" s="14"/>
      <c r="N52" s="15"/>
      <c r="O52" s="16">
        <v>1.1318999999999999</v>
      </c>
      <c r="P52" s="15"/>
      <c r="Q52" s="15">
        <v>1.2014749999999998</v>
      </c>
      <c r="R52" s="14"/>
      <c r="S52" s="14"/>
      <c r="T52" s="15">
        <v>0.85423529411764709</v>
      </c>
      <c r="U52" s="15"/>
      <c r="V52" s="15"/>
      <c r="W52" s="15">
        <f>[2]Sheet1!AC51</f>
        <v>2.1</v>
      </c>
      <c r="Z52" s="17">
        <f t="shared" si="2"/>
        <v>0.85423529411764709</v>
      </c>
      <c r="AA52" s="18">
        <f t="shared" ca="1" si="1"/>
        <v>4.1399999999999999E-2</v>
      </c>
    </row>
    <row r="53" spans="1:27" s="17" customFormat="1" x14ac:dyDescent="0.3">
      <c r="A53" s="11" t="s">
        <v>58</v>
      </c>
      <c r="B53" s="11" t="s">
        <v>92</v>
      </c>
      <c r="C53" s="27" t="s">
        <v>192</v>
      </c>
      <c r="D53" s="31" t="s">
        <v>90</v>
      </c>
      <c r="E53" s="12"/>
      <c r="F53" s="27" t="s">
        <v>200</v>
      </c>
      <c r="G53" s="11" t="s">
        <v>110</v>
      </c>
      <c r="H53" s="11">
        <v>1</v>
      </c>
      <c r="I53" s="19">
        <v>56</v>
      </c>
      <c r="J53" s="13"/>
      <c r="K53" s="13"/>
      <c r="L53" s="33">
        <v>2.3115000000000001</v>
      </c>
      <c r="M53" s="14"/>
      <c r="N53" s="15">
        <v>2.4127000000000001</v>
      </c>
      <c r="O53" s="16"/>
      <c r="P53" s="15"/>
      <c r="Q53" s="15">
        <v>2.0955955955955958</v>
      </c>
      <c r="R53" s="14"/>
      <c r="S53" s="14"/>
      <c r="T53" s="15"/>
      <c r="U53" s="15"/>
      <c r="V53" s="15"/>
      <c r="W53" s="15">
        <f>[2]Sheet1!AC52</f>
        <v>0</v>
      </c>
      <c r="Z53" s="17">
        <f t="shared" si="2"/>
        <v>0</v>
      </c>
      <c r="AA53" s="18">
        <f t="shared" ca="1" si="1"/>
        <v>1.4E-2</v>
      </c>
    </row>
    <row r="54" spans="1:27" s="17" customFormat="1" x14ac:dyDescent="0.3">
      <c r="A54" s="11" t="s">
        <v>59</v>
      </c>
      <c r="B54" s="11" t="s">
        <v>92</v>
      </c>
      <c r="C54" s="39" t="s">
        <v>193</v>
      </c>
      <c r="D54" s="35" t="s">
        <v>90</v>
      </c>
      <c r="E54" s="12"/>
      <c r="F54" s="35" t="s">
        <v>201</v>
      </c>
      <c r="G54" s="11" t="s">
        <v>110</v>
      </c>
      <c r="H54" s="11">
        <v>1</v>
      </c>
      <c r="I54" s="19">
        <v>55</v>
      </c>
      <c r="J54" s="13"/>
      <c r="K54" s="13"/>
      <c r="L54" s="33">
        <v>5.3360000000000003</v>
      </c>
      <c r="M54" s="14"/>
      <c r="N54" s="15">
        <v>5.6669</v>
      </c>
      <c r="O54" s="16"/>
      <c r="P54" s="15"/>
      <c r="Q54" s="15">
        <v>4.8885199999999998</v>
      </c>
      <c r="R54" s="14"/>
      <c r="S54" s="14"/>
      <c r="T54" s="15"/>
      <c r="U54" s="15"/>
      <c r="V54" s="15"/>
      <c r="W54" s="15">
        <f>[2]Sheet1!AC53</f>
        <v>0</v>
      </c>
      <c r="Z54" s="17">
        <f t="shared" si="2"/>
        <v>0</v>
      </c>
      <c r="AA54" s="18">
        <f t="shared" ca="1" si="1"/>
        <v>2.9700000000000001E-2</v>
      </c>
    </row>
    <row r="55" spans="1:27" s="17" customFormat="1" x14ac:dyDescent="0.3">
      <c r="A55" s="11" t="s">
        <v>60</v>
      </c>
      <c r="B55" s="11" t="s">
        <v>92</v>
      </c>
      <c r="C55" s="27" t="s">
        <v>194</v>
      </c>
      <c r="D55" s="31" t="s">
        <v>98</v>
      </c>
      <c r="E55" s="12"/>
      <c r="F55" s="27" t="s">
        <v>202</v>
      </c>
      <c r="G55" s="11" t="s">
        <v>110</v>
      </c>
      <c r="H55" s="11">
        <v>1</v>
      </c>
      <c r="I55" s="19">
        <v>54</v>
      </c>
      <c r="J55" s="13"/>
      <c r="K55" s="13"/>
      <c r="L55" s="33">
        <v>25.309090909090909</v>
      </c>
      <c r="M55" s="14"/>
      <c r="N55" s="15">
        <v>9.8445999999999998</v>
      </c>
      <c r="O55" s="16">
        <v>9.8445999999999998</v>
      </c>
      <c r="P55" s="15"/>
      <c r="Q55" s="15">
        <v>24.234604999999998</v>
      </c>
      <c r="R55" s="14"/>
      <c r="S55" s="14"/>
      <c r="T55" s="15"/>
      <c r="U55" s="15"/>
      <c r="V55" s="15"/>
      <c r="W55" s="15">
        <f>[2]Sheet1!AC54</f>
        <v>18.3</v>
      </c>
      <c r="Z55" s="17">
        <f t="shared" si="2"/>
        <v>9.8445999999999998</v>
      </c>
      <c r="AA55" s="18">
        <f t="shared" ca="1" si="1"/>
        <v>3.0800000000000001E-2</v>
      </c>
    </row>
    <row r="56" spans="1:27" s="17" customFormat="1" x14ac:dyDescent="0.3">
      <c r="A56" s="11" t="s">
        <v>61</v>
      </c>
      <c r="B56" s="11" t="s">
        <v>97</v>
      </c>
      <c r="C56" s="24"/>
      <c r="D56" s="24" t="s">
        <v>97</v>
      </c>
      <c r="E56" s="23" t="s">
        <v>203</v>
      </c>
      <c r="F56" s="25" t="s">
        <v>209</v>
      </c>
      <c r="G56" s="11" t="s">
        <v>110</v>
      </c>
      <c r="H56" s="11">
        <v>1</v>
      </c>
      <c r="I56" s="26">
        <v>6</v>
      </c>
      <c r="J56" s="13"/>
      <c r="K56" s="13"/>
      <c r="L56" s="33"/>
      <c r="M56" s="14"/>
      <c r="N56" s="15"/>
      <c r="O56" s="16"/>
      <c r="P56" s="15"/>
      <c r="Q56" s="15"/>
      <c r="R56" s="14" t="e">
        <f>VLOOKUP(L56,'[1]Hand and Power Tools Pricing'!$A$2:$K$181,11,FALSE)</f>
        <v>#REF!</v>
      </c>
      <c r="S56" s="14"/>
      <c r="T56" s="15"/>
      <c r="U56" s="15"/>
      <c r="W56" s="15">
        <f>[2]Sheet1!AC55</f>
        <v>6838.5</v>
      </c>
      <c r="Z56" s="17">
        <v>7285.65</v>
      </c>
      <c r="AA56" s="18">
        <f t="shared" ca="1" si="1"/>
        <v>1.84E-2</v>
      </c>
    </row>
    <row r="57" spans="1:27" s="17" customFormat="1" x14ac:dyDescent="0.3">
      <c r="A57" s="11" t="s">
        <v>62</v>
      </c>
      <c r="B57" s="11" t="s">
        <v>97</v>
      </c>
      <c r="C57" s="12"/>
      <c r="D57" s="24" t="s">
        <v>97</v>
      </c>
      <c r="E57" s="23" t="s">
        <v>204</v>
      </c>
      <c r="F57" s="25" t="s">
        <v>210</v>
      </c>
      <c r="G57" s="11" t="s">
        <v>110</v>
      </c>
      <c r="H57" s="11">
        <v>1</v>
      </c>
      <c r="I57" s="26">
        <v>6</v>
      </c>
      <c r="J57" s="13"/>
      <c r="K57" s="13"/>
      <c r="L57" s="33"/>
      <c r="M57" s="14"/>
      <c r="N57" s="15"/>
      <c r="O57" s="16"/>
      <c r="P57" s="15"/>
      <c r="Q57" s="15"/>
      <c r="R57" s="14" t="e">
        <f>VLOOKUP(L57,'[1]Hand and Power Tools Pricing'!$A$2:$K$181,11,FALSE)</f>
        <v>#REF!</v>
      </c>
      <c r="S57" s="14"/>
      <c r="T57" s="15"/>
      <c r="U57" s="15"/>
      <c r="W57" s="15">
        <f>[2]Sheet1!AC56</f>
        <v>5670</v>
      </c>
      <c r="Z57" s="17">
        <v>4999</v>
      </c>
      <c r="AA57" s="18">
        <f t="shared" ca="1" si="1"/>
        <v>5.6300000000000003E-2</v>
      </c>
    </row>
    <row r="58" spans="1:27" s="17" customFormat="1" x14ac:dyDescent="0.3">
      <c r="A58" s="11" t="s">
        <v>63</v>
      </c>
      <c r="B58" s="11" t="s">
        <v>97</v>
      </c>
      <c r="C58" s="12"/>
      <c r="D58" s="24" t="s">
        <v>97</v>
      </c>
      <c r="E58" s="23" t="s">
        <v>205</v>
      </c>
      <c r="F58" s="25" t="s">
        <v>211</v>
      </c>
      <c r="G58" s="11" t="s">
        <v>110</v>
      </c>
      <c r="H58" s="11">
        <v>1</v>
      </c>
      <c r="I58" s="26">
        <v>1</v>
      </c>
      <c r="J58" s="13"/>
      <c r="K58" s="13"/>
      <c r="L58" s="33"/>
      <c r="M58" s="14"/>
      <c r="N58" s="15"/>
      <c r="O58" s="16"/>
      <c r="P58" s="15"/>
      <c r="Q58" s="15">
        <v>44789.416037999996</v>
      </c>
      <c r="R58" s="14"/>
      <c r="S58" s="14"/>
      <c r="T58" s="15"/>
      <c r="U58" s="15"/>
      <c r="W58" s="15">
        <v>0</v>
      </c>
      <c r="Z58" s="17">
        <f>MIN(J58:W58)</f>
        <v>0</v>
      </c>
      <c r="AA58" s="18">
        <f t="shared" ca="1" si="1"/>
        <v>4.8000000000000001E-2</v>
      </c>
    </row>
    <row r="59" spans="1:27" s="17" customFormat="1" x14ac:dyDescent="0.3">
      <c r="A59" s="11" t="s">
        <v>64</v>
      </c>
      <c r="B59" s="11" t="s">
        <v>97</v>
      </c>
      <c r="C59" s="12"/>
      <c r="D59" s="24" t="s">
        <v>97</v>
      </c>
      <c r="E59" s="23" t="s">
        <v>206</v>
      </c>
      <c r="F59" s="25" t="s">
        <v>212</v>
      </c>
      <c r="G59" s="11" t="s">
        <v>110</v>
      </c>
      <c r="H59" s="11">
        <v>1</v>
      </c>
      <c r="I59" s="26">
        <v>6</v>
      </c>
      <c r="J59" s="13"/>
      <c r="K59" s="13"/>
      <c r="L59" s="33"/>
      <c r="M59" s="14"/>
      <c r="N59" s="15"/>
      <c r="O59" s="16"/>
      <c r="P59" s="15"/>
      <c r="Q59" s="15">
        <v>5945.4183115699971</v>
      </c>
      <c r="R59" s="14"/>
      <c r="S59" s="14"/>
      <c r="T59" s="15"/>
      <c r="U59" s="15"/>
      <c r="W59" s="15">
        <f>[2]Sheet1!AC58</f>
        <v>4385.32</v>
      </c>
      <c r="Z59" s="17">
        <f>MIN(J59:W59)</f>
        <v>4385.32</v>
      </c>
      <c r="AA59" s="18">
        <f t="shared" ca="1" si="1"/>
        <v>5.1700000000000003E-2</v>
      </c>
    </row>
    <row r="60" spans="1:27" s="17" customFormat="1" x14ac:dyDescent="0.3">
      <c r="A60" s="11" t="s">
        <v>65</v>
      </c>
      <c r="B60" s="11" t="s">
        <v>97</v>
      </c>
      <c r="C60" s="12"/>
      <c r="D60" s="24" t="s">
        <v>97</v>
      </c>
      <c r="E60" s="23" t="s">
        <v>207</v>
      </c>
      <c r="F60" s="25" t="s">
        <v>213</v>
      </c>
      <c r="G60" s="11" t="s">
        <v>110</v>
      </c>
      <c r="H60" s="11">
        <v>1</v>
      </c>
      <c r="I60" s="26">
        <v>7</v>
      </c>
      <c r="J60" s="13"/>
      <c r="K60" s="13"/>
      <c r="L60" s="33"/>
      <c r="M60" s="14"/>
      <c r="N60" s="15"/>
      <c r="O60" s="16"/>
      <c r="P60" s="15"/>
      <c r="Q60" s="15"/>
      <c r="R60" s="14" t="e">
        <f>VLOOKUP(L60,'[1]Hand and Power Tools Pricing'!$A$2:$K$181,11,FALSE)</f>
        <v>#REF!</v>
      </c>
      <c r="S60" s="14"/>
      <c r="T60" s="15"/>
      <c r="U60" s="15"/>
      <c r="W60" s="15">
        <f>[2]Sheet1!AC59</f>
        <v>3071.25</v>
      </c>
      <c r="Z60" s="17">
        <v>3243.26</v>
      </c>
      <c r="AA60" s="18">
        <f t="shared" ca="1" si="1"/>
        <v>1.9599999999999999E-2</v>
      </c>
    </row>
    <row r="61" spans="1:27" s="17" customFormat="1" x14ac:dyDescent="0.3">
      <c r="A61" s="11" t="s">
        <v>66</v>
      </c>
      <c r="B61" s="11" t="s">
        <v>97</v>
      </c>
      <c r="C61" s="12"/>
      <c r="D61" s="24" t="s">
        <v>97</v>
      </c>
      <c r="E61" s="23" t="s">
        <v>208</v>
      </c>
      <c r="F61" s="25" t="s">
        <v>214</v>
      </c>
      <c r="G61" s="11" t="s">
        <v>110</v>
      </c>
      <c r="H61" s="11">
        <v>1</v>
      </c>
      <c r="I61" s="26">
        <v>6</v>
      </c>
      <c r="J61" s="13"/>
      <c r="K61" s="13"/>
      <c r="L61" s="33"/>
      <c r="M61" s="14"/>
      <c r="N61" s="15"/>
      <c r="O61" s="16"/>
      <c r="P61" s="15"/>
      <c r="Q61" s="15"/>
      <c r="R61" s="14"/>
      <c r="S61" s="14"/>
      <c r="T61" s="15"/>
      <c r="U61" s="15"/>
      <c r="W61" s="15">
        <f>[2]Sheet1!AC60</f>
        <v>2422.8000000000002</v>
      </c>
      <c r="Z61" s="17">
        <f t="shared" ref="Z61:Z73" si="3">MIN(J61:W61)</f>
        <v>2422.8000000000002</v>
      </c>
      <c r="AA61" s="18">
        <f t="shared" ca="1" si="1"/>
        <v>2.9000000000000001E-2</v>
      </c>
    </row>
    <row r="62" spans="1:27" s="17" customFormat="1" x14ac:dyDescent="0.3">
      <c r="A62" s="11" t="s">
        <v>67</v>
      </c>
      <c r="B62" s="11" t="s">
        <v>97</v>
      </c>
      <c r="C62" s="12"/>
      <c r="D62" s="24" t="s">
        <v>97</v>
      </c>
      <c r="E62" s="23" t="s">
        <v>178</v>
      </c>
      <c r="F62" s="25" t="s">
        <v>183</v>
      </c>
      <c r="G62" s="11" t="s">
        <v>110</v>
      </c>
      <c r="H62" s="11">
        <v>1</v>
      </c>
      <c r="I62" s="26">
        <v>20</v>
      </c>
      <c r="J62" s="13"/>
      <c r="K62" s="13"/>
      <c r="L62" s="33"/>
      <c r="M62" s="14"/>
      <c r="N62" s="15"/>
      <c r="O62" s="16"/>
      <c r="P62" s="15"/>
      <c r="Q62" s="15">
        <v>905.67977528089887</v>
      </c>
      <c r="R62" s="14"/>
      <c r="S62" s="14"/>
      <c r="T62" s="15"/>
      <c r="U62" s="15"/>
      <c r="W62" s="15">
        <f>[2]Sheet1!AC61</f>
        <v>593.89</v>
      </c>
      <c r="Z62" s="17">
        <f t="shared" si="3"/>
        <v>593.89</v>
      </c>
      <c r="AA62" s="18">
        <f t="shared" ca="1" si="1"/>
        <v>7.4200000000000002E-2</v>
      </c>
    </row>
    <row r="63" spans="1:27" s="17" customFormat="1" x14ac:dyDescent="0.3">
      <c r="A63" s="11" t="s">
        <v>68</v>
      </c>
      <c r="B63" s="11" t="s">
        <v>94</v>
      </c>
      <c r="C63" s="42">
        <v>82058272</v>
      </c>
      <c r="D63" s="12" t="s">
        <v>216</v>
      </c>
      <c r="E63" s="12" t="s">
        <v>215</v>
      </c>
      <c r="F63" s="43" t="s">
        <v>217</v>
      </c>
      <c r="G63" s="11" t="s">
        <v>110</v>
      </c>
      <c r="H63" s="11">
        <v>1</v>
      </c>
      <c r="I63" s="19">
        <v>1</v>
      </c>
      <c r="J63" s="13"/>
      <c r="K63" s="13"/>
      <c r="L63" s="33"/>
      <c r="M63" s="14"/>
      <c r="N63" s="15"/>
      <c r="O63" s="16"/>
      <c r="P63" s="15"/>
      <c r="Q63" s="15">
        <v>6180.58968058968</v>
      </c>
      <c r="R63" s="14"/>
      <c r="S63" s="14"/>
      <c r="T63" s="15"/>
      <c r="U63" s="15"/>
      <c r="W63" s="15">
        <f>[2]Sheet1!AC62</f>
        <v>0</v>
      </c>
      <c r="Z63" s="17">
        <f t="shared" si="3"/>
        <v>0</v>
      </c>
      <c r="AA63" s="18">
        <f t="shared" ca="1" si="1"/>
        <v>1.3899999999999999E-2</v>
      </c>
    </row>
    <row r="64" spans="1:27" s="17" customFormat="1" x14ac:dyDescent="0.3">
      <c r="A64" s="11" t="s">
        <v>69</v>
      </c>
      <c r="B64" s="11" t="s">
        <v>94</v>
      </c>
      <c r="C64" s="12">
        <v>33009515</v>
      </c>
      <c r="D64" s="42" t="s">
        <v>219</v>
      </c>
      <c r="E64" s="42" t="s">
        <v>218</v>
      </c>
      <c r="F64" s="43" t="s">
        <v>220</v>
      </c>
      <c r="G64" s="11" t="s">
        <v>110</v>
      </c>
      <c r="H64" s="11">
        <v>1</v>
      </c>
      <c r="I64" s="19">
        <v>1</v>
      </c>
      <c r="J64" s="13"/>
      <c r="K64" s="13"/>
      <c r="L64" s="33">
        <v>346.12121212121218</v>
      </c>
      <c r="M64" s="14"/>
      <c r="N64" s="15"/>
      <c r="O64" s="16">
        <v>55.704999999999998</v>
      </c>
      <c r="P64" s="15"/>
      <c r="Q64" s="15">
        <v>212.429901</v>
      </c>
      <c r="R64" s="14"/>
      <c r="S64" s="14"/>
      <c r="T64" s="15"/>
      <c r="U64" s="15"/>
      <c r="W64" s="15">
        <f>[2]Sheet1!AC63</f>
        <v>202.54</v>
      </c>
      <c r="Z64" s="17">
        <f t="shared" si="3"/>
        <v>55.704999999999998</v>
      </c>
      <c r="AA64" s="18">
        <f t="shared" ca="1" si="1"/>
        <v>7.1900000000000006E-2</v>
      </c>
    </row>
    <row r="65" spans="1:27" s="17" customFormat="1" x14ac:dyDescent="0.3">
      <c r="A65" s="11" t="s">
        <v>70</v>
      </c>
      <c r="B65" s="11" t="s">
        <v>94</v>
      </c>
      <c r="C65" s="42">
        <v>5615901</v>
      </c>
      <c r="D65" s="12" t="s">
        <v>175</v>
      </c>
      <c r="E65" s="12" t="s">
        <v>221</v>
      </c>
      <c r="F65" s="43" t="s">
        <v>223</v>
      </c>
      <c r="G65" s="11" t="s">
        <v>222</v>
      </c>
      <c r="H65" s="11">
        <v>26</v>
      </c>
      <c r="I65" s="19">
        <v>9</v>
      </c>
      <c r="J65" s="13"/>
      <c r="K65" s="13"/>
      <c r="L65" s="33">
        <v>125.34545454545454</v>
      </c>
      <c r="M65" s="14"/>
      <c r="N65" s="15"/>
      <c r="O65" s="16">
        <v>55.383900000000004</v>
      </c>
      <c r="P65" s="15"/>
      <c r="Q65" s="15">
        <v>111.83161</v>
      </c>
      <c r="R65" s="14"/>
      <c r="S65" s="14"/>
      <c r="T65" s="15"/>
      <c r="U65" s="15"/>
      <c r="V65" s="15"/>
      <c r="W65" s="15">
        <f>[2]Sheet1!AC64</f>
        <v>81.38</v>
      </c>
      <c r="Z65" s="17">
        <f t="shared" si="3"/>
        <v>55.383900000000004</v>
      </c>
      <c r="AA65" s="18">
        <f t="shared" ca="1" si="1"/>
        <v>1.67E-2</v>
      </c>
    </row>
    <row r="66" spans="1:27" s="17" customFormat="1" x14ac:dyDescent="0.3">
      <c r="A66" s="11" t="s">
        <v>71</v>
      </c>
      <c r="B66" s="11" t="s">
        <v>92</v>
      </c>
      <c r="C66" s="46" t="s">
        <v>125</v>
      </c>
      <c r="D66" s="47" t="s">
        <v>90</v>
      </c>
      <c r="E66" s="12"/>
      <c r="F66" s="48" t="s">
        <v>231</v>
      </c>
      <c r="G66" s="11" t="s">
        <v>110</v>
      </c>
      <c r="H66" s="11"/>
      <c r="I66" s="49">
        <v>112</v>
      </c>
      <c r="J66" s="13"/>
      <c r="K66" s="13"/>
      <c r="L66" s="33">
        <v>106.16</v>
      </c>
      <c r="M66" s="14"/>
      <c r="N66" s="15">
        <v>98.851500000000001</v>
      </c>
      <c r="O66" s="16"/>
      <c r="P66" s="15"/>
      <c r="Q66" s="15">
        <v>92.766935000000004</v>
      </c>
      <c r="R66" s="14"/>
      <c r="S66" s="14"/>
      <c r="T66" s="15"/>
      <c r="U66" s="15">
        <v>99.11</v>
      </c>
      <c r="V66" s="15"/>
      <c r="W66" s="15">
        <f>[2]Sheet1!AC65</f>
        <v>0</v>
      </c>
      <c r="Z66" s="17">
        <f t="shared" si="3"/>
        <v>0</v>
      </c>
      <c r="AA66" s="18">
        <f t="shared" ca="1" si="1"/>
        <v>4.6899999999999997E-2</v>
      </c>
    </row>
    <row r="67" spans="1:27" s="17" customFormat="1" x14ac:dyDescent="0.3">
      <c r="A67" s="11" t="s">
        <v>72</v>
      </c>
      <c r="B67" s="11" t="s">
        <v>92</v>
      </c>
      <c r="C67" s="50" t="s">
        <v>224</v>
      </c>
      <c r="D67" s="51" t="s">
        <v>239</v>
      </c>
      <c r="E67" s="12"/>
      <c r="F67" s="52" t="s">
        <v>232</v>
      </c>
      <c r="G67" s="11" t="s">
        <v>110</v>
      </c>
      <c r="H67" s="11"/>
      <c r="I67" s="53">
        <v>13</v>
      </c>
      <c r="J67" s="13"/>
      <c r="K67" s="13"/>
      <c r="L67" s="33">
        <v>638.63030303030303</v>
      </c>
      <c r="M67" s="14"/>
      <c r="N67" s="15"/>
      <c r="O67" s="16">
        <v>453.5641</v>
      </c>
      <c r="P67" s="15"/>
      <c r="Q67" s="15">
        <v>555.88595400000008</v>
      </c>
      <c r="R67" s="14"/>
      <c r="S67" s="14"/>
      <c r="T67" s="15"/>
      <c r="U67" s="15"/>
      <c r="V67" s="15"/>
      <c r="W67" s="15">
        <f>[2]Sheet1!AC66</f>
        <v>808.04</v>
      </c>
      <c r="Z67" s="17">
        <f t="shared" si="3"/>
        <v>453.5641</v>
      </c>
      <c r="AA67" s="18">
        <f t="shared" ca="1" si="1"/>
        <v>7.2999999999999995E-2</v>
      </c>
    </row>
    <row r="68" spans="1:27" s="17" customFormat="1" x14ac:dyDescent="0.3">
      <c r="A68" s="11" t="s">
        <v>73</v>
      </c>
      <c r="B68" s="11" t="s">
        <v>92</v>
      </c>
      <c r="C68" s="54" t="s">
        <v>225</v>
      </c>
      <c r="D68" s="47" t="s">
        <v>90</v>
      </c>
      <c r="E68" s="12"/>
      <c r="F68" s="48" t="s">
        <v>233</v>
      </c>
      <c r="G68" s="11" t="s">
        <v>110</v>
      </c>
      <c r="H68" s="11"/>
      <c r="I68" s="49">
        <v>25</v>
      </c>
      <c r="J68" s="13"/>
      <c r="K68" s="13"/>
      <c r="L68" s="33">
        <v>369.23</v>
      </c>
      <c r="M68" s="14"/>
      <c r="N68" s="15"/>
      <c r="O68" s="16">
        <v>135.29179999999999</v>
      </c>
      <c r="P68" s="15"/>
      <c r="Q68" s="15">
        <v>284.41406200000006</v>
      </c>
      <c r="R68" s="14"/>
      <c r="S68" s="14"/>
      <c r="T68" s="15"/>
      <c r="U68" s="15"/>
      <c r="V68" s="15"/>
      <c r="W68" s="15">
        <f>[2]Sheet1!AC67</f>
        <v>0</v>
      </c>
      <c r="Z68" s="17">
        <f t="shared" si="3"/>
        <v>0</v>
      </c>
      <c r="AA68" s="18">
        <f t="shared" ca="1" si="1"/>
        <v>4.2200000000000001E-2</v>
      </c>
    </row>
    <row r="69" spans="1:27" s="17" customFormat="1" x14ac:dyDescent="0.3">
      <c r="A69" s="11" t="s">
        <v>74</v>
      </c>
      <c r="B69" s="11" t="s">
        <v>92</v>
      </c>
      <c r="C69" s="50" t="s">
        <v>226</v>
      </c>
      <c r="D69" s="51" t="s">
        <v>239</v>
      </c>
      <c r="E69" s="12"/>
      <c r="F69" s="52" t="s">
        <v>234</v>
      </c>
      <c r="G69" s="11" t="s">
        <v>222</v>
      </c>
      <c r="H69" s="11">
        <v>296</v>
      </c>
      <c r="I69" s="53">
        <v>7</v>
      </c>
      <c r="J69" s="13"/>
      <c r="K69" s="13"/>
      <c r="L69" s="33">
        <v>983.12727272727284</v>
      </c>
      <c r="M69" s="14"/>
      <c r="N69" s="15"/>
      <c r="O69" s="16">
        <v>679.7056</v>
      </c>
      <c r="P69" s="15"/>
      <c r="Q69" s="15">
        <v>855.74052000000006</v>
      </c>
      <c r="R69" s="14"/>
      <c r="S69" s="14"/>
      <c r="T69" s="15"/>
      <c r="U69" s="15"/>
      <c r="V69" s="15"/>
      <c r="W69" s="15">
        <f>[2]Sheet1!AC68</f>
        <v>2210.15</v>
      </c>
      <c r="Z69" s="17">
        <f t="shared" si="3"/>
        <v>679.7056</v>
      </c>
      <c r="AA69" s="18">
        <f t="shared" ca="1" si="1"/>
        <v>3.7999999999999999E-2</v>
      </c>
    </row>
    <row r="70" spans="1:27" s="17" customFormat="1" x14ac:dyDescent="0.3">
      <c r="A70" s="11" t="s">
        <v>75</v>
      </c>
      <c r="B70" s="11" t="s">
        <v>92</v>
      </c>
      <c r="C70" s="54" t="s">
        <v>227</v>
      </c>
      <c r="D70" s="47" t="s">
        <v>240</v>
      </c>
      <c r="E70" s="12"/>
      <c r="F70" s="48" t="s">
        <v>235</v>
      </c>
      <c r="G70" s="11" t="s">
        <v>222</v>
      </c>
      <c r="H70" s="11">
        <v>6</v>
      </c>
      <c r="I70" s="49">
        <v>9</v>
      </c>
      <c r="J70" s="13"/>
      <c r="K70" s="13"/>
      <c r="L70" s="33">
        <v>747.0060606060606</v>
      </c>
      <c r="M70" s="14"/>
      <c r="N70" s="15">
        <v>758.8809</v>
      </c>
      <c r="O70" s="16"/>
      <c r="P70" s="15"/>
      <c r="Q70" s="15">
        <v>814.50727650727652</v>
      </c>
      <c r="R70" s="14"/>
      <c r="S70" s="14"/>
      <c r="T70" s="15"/>
      <c r="U70" s="15"/>
      <c r="V70" s="15"/>
      <c r="W70" s="15">
        <f>[2]Sheet1!AC69</f>
        <v>0</v>
      </c>
      <c r="Z70" s="17">
        <f t="shared" si="3"/>
        <v>0</v>
      </c>
      <c r="AA70" s="18">
        <f t="shared" ref="AA70:AA73" ca="1" si="4">IF(Z70,RANDBETWEEN(5,1000)/10000,RANDBETWEEN(100,500)/10000)</f>
        <v>4.5199999999999997E-2</v>
      </c>
    </row>
    <row r="71" spans="1:27" s="17" customFormat="1" x14ac:dyDescent="0.3">
      <c r="A71" s="11" t="s">
        <v>76</v>
      </c>
      <c r="B71" s="11" t="s">
        <v>92</v>
      </c>
      <c r="C71" s="50" t="s">
        <v>228</v>
      </c>
      <c r="D71" s="51" t="s">
        <v>164</v>
      </c>
      <c r="E71" s="12"/>
      <c r="F71" s="52" t="s">
        <v>236</v>
      </c>
      <c r="G71" s="11" t="s">
        <v>110</v>
      </c>
      <c r="H71" s="11">
        <v>1</v>
      </c>
      <c r="I71" s="53">
        <v>2</v>
      </c>
      <c r="J71" s="13"/>
      <c r="K71" s="13"/>
      <c r="L71" s="33">
        <v>3012.69</v>
      </c>
      <c r="M71" s="14"/>
      <c r="N71" s="15">
        <v>2855.4385000000002</v>
      </c>
      <c r="O71" s="16"/>
      <c r="P71" s="15"/>
      <c r="Q71" s="15">
        <v>1866.9993926510776</v>
      </c>
      <c r="R71" s="14"/>
      <c r="S71" s="14"/>
      <c r="T71" s="15"/>
      <c r="U71" s="15"/>
      <c r="V71" s="15"/>
      <c r="W71" s="15">
        <f>[2]Sheet1!AC70</f>
        <v>0</v>
      </c>
      <c r="Z71" s="17">
        <f t="shared" si="3"/>
        <v>0</v>
      </c>
      <c r="AA71" s="18">
        <f t="shared" ca="1" si="4"/>
        <v>3.9199999999999999E-2</v>
      </c>
    </row>
    <row r="72" spans="1:27" s="17" customFormat="1" x14ac:dyDescent="0.3">
      <c r="A72" s="11" t="s">
        <v>77</v>
      </c>
      <c r="B72" s="11" t="s">
        <v>92</v>
      </c>
      <c r="C72" s="54" t="s">
        <v>229</v>
      </c>
      <c r="D72" s="47" t="s">
        <v>90</v>
      </c>
      <c r="E72" s="12"/>
      <c r="F72" s="48" t="s">
        <v>237</v>
      </c>
      <c r="G72" s="11" t="s">
        <v>110</v>
      </c>
      <c r="H72" s="11">
        <v>1</v>
      </c>
      <c r="I72" s="49">
        <v>26</v>
      </c>
      <c r="J72" s="13"/>
      <c r="K72" s="13"/>
      <c r="L72" s="33">
        <v>229.42500000000001</v>
      </c>
      <c r="M72" s="14"/>
      <c r="N72" s="15">
        <v>241.57810000000001</v>
      </c>
      <c r="O72" s="16"/>
      <c r="P72" s="15"/>
      <c r="Q72" s="15">
        <v>232.34129099999998</v>
      </c>
      <c r="R72" s="14"/>
      <c r="S72" s="14"/>
      <c r="T72" s="15"/>
      <c r="U72" s="15">
        <v>265.82</v>
      </c>
      <c r="V72" s="15"/>
      <c r="W72" s="15">
        <f>[2]Sheet1!AC71</f>
        <v>293.52999999999997</v>
      </c>
      <c r="Z72" s="17">
        <f t="shared" si="3"/>
        <v>229.42500000000001</v>
      </c>
      <c r="AA72" s="18">
        <f t="shared" ca="1" si="4"/>
        <v>6.8999999999999999E-3</v>
      </c>
    </row>
    <row r="73" spans="1:27" s="17" customFormat="1" x14ac:dyDescent="0.3">
      <c r="A73" s="11" t="s">
        <v>78</v>
      </c>
      <c r="B73" s="11" t="s">
        <v>92</v>
      </c>
      <c r="C73" s="50" t="s">
        <v>230</v>
      </c>
      <c r="D73" s="51" t="s">
        <v>90</v>
      </c>
      <c r="E73" s="12"/>
      <c r="F73" s="52" t="s">
        <v>238</v>
      </c>
      <c r="G73" s="11" t="s">
        <v>110</v>
      </c>
      <c r="H73" s="11">
        <v>1</v>
      </c>
      <c r="I73" s="53">
        <v>27</v>
      </c>
      <c r="J73" s="13"/>
      <c r="K73" s="13"/>
      <c r="L73" s="33">
        <v>231.94</v>
      </c>
      <c r="M73" s="14"/>
      <c r="N73" s="15">
        <v>190.8673</v>
      </c>
      <c r="O73" s="16"/>
      <c r="P73" s="15"/>
      <c r="Q73" s="15">
        <v>242.093762</v>
      </c>
      <c r="R73" s="14"/>
      <c r="S73" s="14"/>
      <c r="T73" s="15"/>
      <c r="U73" s="15">
        <v>255.7</v>
      </c>
      <c r="V73" s="15"/>
      <c r="W73" s="15">
        <f>[2]Sheet1!AC72</f>
        <v>0</v>
      </c>
      <c r="Z73" s="17">
        <f t="shared" si="3"/>
        <v>0</v>
      </c>
      <c r="AA73" s="18">
        <f t="shared" ca="1" si="4"/>
        <v>3.7699999999999997E-2</v>
      </c>
    </row>
  </sheetData>
  <conditionalFormatting sqref="V5:V55 C5:C41 V65:V73 W5:W73 B5:B73 C48:C73 D5:U73">
    <cfRule type="expression" dxfId="0" priority="1">
      <formula>#REF!&lt;#REF!</formula>
    </cfRule>
  </conditionalFormatting>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Hand Tools</vt:lpstr>
      <vt:lpstr>Names of Categories</vt:lpstr>
      <vt:lpstr>Tier 1 Pricing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Tier 1</dc:title>
  <dc:creator>Lisa Bradley</dc:creator>
  <cp:lastModifiedBy>Maya Bourgeois</cp:lastModifiedBy>
  <cp:lastPrinted>2010-12-06T14:02:27Z</cp:lastPrinted>
  <dcterms:created xsi:type="dcterms:W3CDTF">2009-09-23T15:03:02Z</dcterms:created>
  <dcterms:modified xsi:type="dcterms:W3CDTF">2014-09-19T18:42:59Z</dcterms:modified>
</cp:coreProperties>
</file>